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kaiwu\Downloads\"/>
    </mc:Choice>
  </mc:AlternateContent>
  <xr:revisionPtr revIDLastSave="0" documentId="13_ncr:1_{BDA9F671-70AB-41D2-8D38-4907A4F9A6CE}" xr6:coauthVersionLast="47" xr6:coauthVersionMax="47" xr10:uidLastSave="{00000000-0000-0000-0000-000000000000}"/>
  <bookViews>
    <workbookView xWindow="-108" yWindow="-108" windowWidth="23256" windowHeight="13896" xr2:uid="{F8FB25A0-65B3-41D6-9D86-4A2DB1993A1E}"/>
  </bookViews>
  <sheets>
    <sheet name="data" sheetId="1" r:id="rId1"/>
    <sheet name="label" sheetId="2" r:id="rId2"/>
    <sheet name="analysis" sheetId="4" r:id="rId3"/>
  </sheets>
  <calcPr calcId="191029"/>
  <pivotCaches>
    <pivotCache cacheId="8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2" i="4" l="1"/>
  <c r="I122" i="4"/>
  <c r="G122" i="4"/>
  <c r="H98" i="4"/>
  <c r="I98" i="4"/>
  <c r="H99" i="4"/>
  <c r="I99" i="4"/>
  <c r="H100" i="4"/>
  <c r="I100" i="4"/>
  <c r="H101" i="4"/>
  <c r="I101" i="4"/>
  <c r="H102" i="4"/>
  <c r="I102" i="4"/>
  <c r="H103" i="4"/>
  <c r="I103" i="4"/>
  <c r="H104" i="4"/>
  <c r="I104" i="4"/>
  <c r="H105" i="4"/>
  <c r="I105" i="4"/>
  <c r="H106" i="4"/>
  <c r="I106" i="4"/>
  <c r="H107" i="4"/>
  <c r="I107" i="4"/>
  <c r="H108" i="4"/>
  <c r="I108" i="4"/>
  <c r="H109" i="4"/>
  <c r="I109" i="4"/>
  <c r="H110" i="4"/>
  <c r="I110" i="4"/>
  <c r="H111" i="4"/>
  <c r="I111" i="4"/>
  <c r="H112" i="4"/>
  <c r="I112" i="4"/>
  <c r="H113" i="4"/>
  <c r="I113" i="4"/>
  <c r="H114" i="4"/>
  <c r="I114" i="4"/>
  <c r="H115" i="4"/>
  <c r="I115" i="4"/>
  <c r="H116" i="4"/>
  <c r="I116" i="4"/>
  <c r="H117" i="4"/>
  <c r="I117" i="4"/>
  <c r="H118" i="4"/>
  <c r="I118" i="4"/>
  <c r="H119" i="4"/>
  <c r="I119" i="4"/>
  <c r="H120" i="4"/>
  <c r="I120" i="4"/>
  <c r="H121" i="4"/>
  <c r="I121" i="4"/>
  <c r="I97" i="4"/>
  <c r="H97" i="4"/>
  <c r="G93" i="4"/>
  <c r="G94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97" i="4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K24" i="1"/>
</calcChain>
</file>

<file path=xl/sharedStrings.xml><?xml version="1.0" encoding="utf-8"?>
<sst xmlns="http://schemas.openxmlformats.org/spreadsheetml/2006/main" count="706" uniqueCount="194">
  <si>
    <t>酒店管理</t>
  </si>
  <si>
    <t>男</t>
  </si>
  <si>
    <t>125秒</t>
  </si>
  <si>
    <t>2024/3/27 0:01:52</t>
  </si>
  <si>
    <t>旅游管理</t>
  </si>
  <si>
    <t>女</t>
  </si>
  <si>
    <t>249秒</t>
  </si>
  <si>
    <t>2024/3/26 22:49:15</t>
  </si>
  <si>
    <t>117秒</t>
  </si>
  <si>
    <t>2024/3/26 22:33:59</t>
  </si>
  <si>
    <t>113秒</t>
  </si>
  <si>
    <t>2024/3/26 22:10:57</t>
  </si>
  <si>
    <t>124秒</t>
  </si>
  <si>
    <t>2024/3/26 21:27:35</t>
  </si>
  <si>
    <t>56秒</t>
  </si>
  <si>
    <t>2024/3/26 21:22:23</t>
  </si>
  <si>
    <t>141秒</t>
  </si>
  <si>
    <t>2024/3/26 21:04:31</t>
  </si>
  <si>
    <t>115秒</t>
  </si>
  <si>
    <t>2024/3/26 20:52:59</t>
  </si>
  <si>
    <t>302秒</t>
  </si>
  <si>
    <t>2024/3/26 20:51:41</t>
  </si>
  <si>
    <t>88秒</t>
  </si>
  <si>
    <t>2024/3/26 20:48:15</t>
  </si>
  <si>
    <t>160秒</t>
  </si>
  <si>
    <t>2024/3/26 20:47:03</t>
  </si>
  <si>
    <t>2024/3/26 20:46:13</t>
  </si>
  <si>
    <t>138秒</t>
  </si>
  <si>
    <t>2024/3/26 20:46:11</t>
  </si>
  <si>
    <t>189秒</t>
  </si>
  <si>
    <t>2024/3/26 20:45:57</t>
  </si>
  <si>
    <t>2024/3/26 20:44:55</t>
  </si>
  <si>
    <t>问卷-直播带货如何吸引消费者</t>
  </si>
  <si>
    <t>69秒</t>
  </si>
  <si>
    <t>2024/3/26 20:43:57</t>
  </si>
  <si>
    <t>来自IP</t>
  </si>
  <si>
    <t>所用时间</t>
  </si>
  <si>
    <t>提交答卷时间</t>
  </si>
  <si>
    <t>序号</t>
  </si>
  <si>
    <t>问卷-不同人对旅行的看法</t>
  </si>
  <si>
    <t>问卷-城市公园运动设施服务质量</t>
  </si>
  <si>
    <t>问卷-大学生休闲旅游与生活方式</t>
  </si>
  <si>
    <t>问卷-大学生旅游体验</t>
  </si>
  <si>
    <t>问卷-大学生旅游偏好1</t>
  </si>
  <si>
    <t>问卷-大学生旅游偏好2</t>
  </si>
  <si>
    <t>问卷-大学生旅游偏好3</t>
  </si>
  <si>
    <t>问卷-大学生旅游需求</t>
  </si>
  <si>
    <t>问卷-大学生旅游观</t>
  </si>
  <si>
    <t>问卷-大学生购物</t>
  </si>
  <si>
    <t>问卷-大连森林动物园-游客满意度</t>
  </si>
  <si>
    <t>问卷-年轻人在五一假期的旅游行为</t>
  </si>
  <si>
    <t>问卷-年轻人对青年旅舍社交属性的偏好</t>
  </si>
  <si>
    <t>问卷-度假区质量</t>
  </si>
  <si>
    <t>问卷-携带宠物旅游</t>
  </si>
  <si>
    <t>问卷-旅游与运动结合对大学生的影响</t>
  </si>
  <si>
    <t>问卷-旅游中的同伴</t>
  </si>
  <si>
    <t>问卷-旅游目的地选择</t>
  </si>
  <si>
    <t>问卷-是否愿意将网红景点作为旅游目的地</t>
  </si>
  <si>
    <t>问卷-游乐场服务质量</t>
  </si>
  <si>
    <t>问卷-迪斯尼乐园服务质量</t>
  </si>
  <si>
    <t>问卷-麦当劳服务质量</t>
  </si>
  <si>
    <t>问卷-黑石礁电影院满意度</t>
  </si>
  <si>
    <t>变量</t>
  </si>
  <si>
    <t>变量名标签</t>
  </si>
  <si>
    <t>sid</t>
  </si>
  <si>
    <t>sdate</t>
  </si>
  <si>
    <t>stime</t>
  </si>
  <si>
    <t>42.84.233.26</t>
  </si>
  <si>
    <t>182.204.39.115</t>
  </si>
  <si>
    <t>39.144.55.90</t>
  </si>
  <si>
    <t>182.204.3.30</t>
  </si>
  <si>
    <t>39.144.55.102</t>
  </si>
  <si>
    <t>39.144.55.88</t>
  </si>
  <si>
    <t>39.144.55.123</t>
  </si>
  <si>
    <t>42.249.22.116</t>
  </si>
  <si>
    <t>182.204.38.128</t>
  </si>
  <si>
    <t>39.144.55.110</t>
  </si>
  <si>
    <t>182.204.10.189</t>
  </si>
  <si>
    <t>42.84.232.228</t>
  </si>
  <si>
    <t>39.144.55.97</t>
  </si>
  <si>
    <t>42.84.232.129</t>
  </si>
  <si>
    <t>39.144.55.80</t>
  </si>
  <si>
    <t>113.234.246.135</t>
  </si>
  <si>
    <t>辽宁</t>
  </si>
  <si>
    <t>大连</t>
  </si>
  <si>
    <t>沈阳</t>
  </si>
  <si>
    <t>铁岭</t>
  </si>
  <si>
    <t>sip</t>
  </si>
  <si>
    <t>prov</t>
  </si>
  <si>
    <t>city</t>
  </si>
  <si>
    <t>省</t>
  </si>
  <si>
    <t>城市</t>
  </si>
  <si>
    <t>问卷-city_walk</t>
  </si>
  <si>
    <t>感兴趣的问卷M1</t>
  </si>
  <si>
    <t>感兴趣的问卷M2</t>
  </si>
  <si>
    <t>感兴趣的问卷M3</t>
  </si>
  <si>
    <t>感兴趣的问卷M4</t>
  </si>
  <si>
    <t>MC1</t>
  </si>
  <si>
    <t>MC2</t>
  </si>
  <si>
    <t>MC3</t>
  </si>
  <si>
    <t>MC4</t>
  </si>
  <si>
    <t>P01</t>
  </si>
  <si>
    <t>P02</t>
  </si>
  <si>
    <t>P03</t>
  </si>
  <si>
    <t>P04</t>
  </si>
  <si>
    <t>P05</t>
  </si>
  <si>
    <t>P06</t>
  </si>
  <si>
    <t>P07</t>
  </si>
  <si>
    <t>P08</t>
  </si>
  <si>
    <t>P09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</si>
  <si>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</si>
  <si>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</si>
  <si>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</si>
  <si>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</si>
  <si>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</si>
  <si>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</si>
  <si>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</si>
  <si>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</si>
  <si>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</si>
  <si>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</si>
  <si>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</si>
  <si>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</si>
  <si>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</si>
  <si>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</si>
  <si>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</si>
  <si>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</si>
  <si>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性别</t>
  </si>
  <si>
    <t>专业</t>
  </si>
  <si>
    <t>gender</t>
  </si>
  <si>
    <t>major</t>
  </si>
  <si>
    <t>变量值</t>
  </si>
  <si>
    <t>变量值标签</t>
  </si>
  <si>
    <t>Row Labels</t>
  </si>
  <si>
    <t>Grand Total</t>
  </si>
  <si>
    <t>Count of sid</t>
  </si>
  <si>
    <t>Values</t>
  </si>
  <si>
    <t>Average of P01</t>
  </si>
  <si>
    <t>Average of P02</t>
  </si>
  <si>
    <t>Average of P03</t>
  </si>
  <si>
    <t>Average of P07</t>
  </si>
  <si>
    <t>Average of P04</t>
  </si>
  <si>
    <t>Average of P05</t>
  </si>
  <si>
    <t>Average of P06</t>
  </si>
  <si>
    <t>Average of P08</t>
  </si>
  <si>
    <t>Average of P09</t>
  </si>
  <si>
    <t>Average of P10</t>
  </si>
  <si>
    <t>Average of P13</t>
  </si>
  <si>
    <t>Average of P12</t>
  </si>
  <si>
    <t>Average of P14</t>
  </si>
  <si>
    <t>Average of P15</t>
  </si>
  <si>
    <t>Average of P11</t>
  </si>
  <si>
    <t>Average of P16</t>
  </si>
  <si>
    <t>Average of P17</t>
  </si>
  <si>
    <t>Average of P18</t>
  </si>
  <si>
    <t>Average of P19</t>
  </si>
  <si>
    <t>Average of P20</t>
  </si>
  <si>
    <t>Average of P21</t>
  </si>
  <si>
    <t>Average of P22</t>
  </si>
  <si>
    <t>Average of P23</t>
  </si>
  <si>
    <t>Average of P24</t>
  </si>
  <si>
    <t>Average of P25</t>
  </si>
  <si>
    <t>Column Labels</t>
  </si>
  <si>
    <t>平均分</t>
  </si>
  <si>
    <t>city_walk</t>
  </si>
  <si>
    <t>不同人对旅行的看法</t>
  </si>
  <si>
    <t>城市公园运动设施服务质量</t>
  </si>
  <si>
    <t>大学生休闲旅游与生活方式</t>
  </si>
  <si>
    <t>大学生旅游体验</t>
  </si>
  <si>
    <t>大学生旅游偏好1</t>
  </si>
  <si>
    <t>大学生旅游偏好2</t>
  </si>
  <si>
    <t>大学生旅游偏好3</t>
  </si>
  <si>
    <t>大学生旅游需求</t>
  </si>
  <si>
    <t>大学生旅游观</t>
  </si>
  <si>
    <t>大学生购物</t>
  </si>
  <si>
    <t>大连森林动物园-游客满意度</t>
  </si>
  <si>
    <t>年轻人在五一假期的旅游行为</t>
  </si>
  <si>
    <t>年轻人对青年旅舍社交属性的偏好</t>
  </si>
  <si>
    <t>度假区质量</t>
  </si>
  <si>
    <t>携带宠物旅游</t>
  </si>
  <si>
    <t>旅游与运动结合对大学生的影响</t>
  </si>
  <si>
    <t>旅游中的同伴</t>
  </si>
  <si>
    <t>旅游目的地选择</t>
  </si>
  <si>
    <t>是否愿意将网红景点作为旅游目的地</t>
  </si>
  <si>
    <t>游乐场服务质量</t>
  </si>
  <si>
    <t>直播带货如何吸引消费者</t>
  </si>
  <si>
    <t>迪斯尼乐园服务质量</t>
  </si>
  <si>
    <t>麦当劳服务质量</t>
  </si>
  <si>
    <t>黑石礁电影院满意度</t>
  </si>
  <si>
    <t>频数</t>
  </si>
  <si>
    <t>样本百分比</t>
  </si>
  <si>
    <t>应答百分比</t>
  </si>
  <si>
    <t>个案数</t>
  </si>
  <si>
    <t>应答数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</si>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</sst>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.000"/>
  </numFmts>
  <fonts count="3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8"/>
      <name val="Aptos Narrow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9ECFF"/>
        <bgColor indexed="64"/>
      </patternFill>
    </fill>
    <fill>
      <patternFill patternType="solid">
        <fgColor rgb="FFFBF6DD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0" borderId="1" xfId="0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3" borderId="0" xfId="0" applyFill="1"/>
    <xf numFmtId="0" fontId="0" fillId="4" borderId="1" xfId="0" applyFill="1" applyBorder="1"/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6" borderId="1" xfId="0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66" fontId="0" fillId="4" borderId="1" xfId="0" applyNumberFormat="1" applyFill="1" applyBorder="1"/>
    <xf numFmtId="2" fontId="0" fillId="4" borderId="1" xfId="0" applyNumberFormat="1" applyFill="1" applyBorder="1"/>
    <xf numFmtId="0" fontId="0" fillId="5" borderId="2" xfId="0" applyFill="1" applyBorder="1" applyAlignment="1">
      <alignment vertical="center"/>
    </xf>
    <xf numFmtId="0" fontId="0" fillId="0" borderId="1" xfId="0" applyBorder="1" applyAlignment="1">
      <alignment horizontal="center"/>
    </xf>
    <xf numFmtId="10" fontId="0" fillId="0" borderId="1" xfId="1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37A9FF"/>
      <color rgb="FFFBF6DD"/>
      <color rgb="FFD9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18"/>
            <c:invertIfNegative val="0"/>
            <c:bubble3D val="0"/>
            <c:spPr>
              <a:solidFill>
                <a:srgbClr val="37A9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5B2-495C-AAC7-623B3DF0B318}"/>
              </c:ext>
            </c:extLst>
          </c:dPt>
          <c:dPt>
            <c:idx val="19"/>
            <c:invertIfNegative val="0"/>
            <c:bubble3D val="0"/>
            <c:spPr>
              <a:solidFill>
                <a:srgbClr val="37A9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45B2-495C-AAC7-623B3DF0B318}"/>
              </c:ext>
            </c:extLst>
          </c:dPt>
          <c:dPt>
            <c:idx val="20"/>
            <c:invertIfNegative val="0"/>
            <c:bubble3D val="0"/>
            <c:spPr>
              <a:solidFill>
                <a:srgbClr val="37A9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5B2-495C-AAC7-623B3DF0B318}"/>
              </c:ext>
            </c:extLst>
          </c:dPt>
          <c:dPt>
            <c:idx val="21"/>
            <c:invertIfNegative val="0"/>
            <c:bubble3D val="0"/>
            <c:spPr>
              <a:solidFill>
                <a:srgbClr val="37A9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45B2-495C-AAC7-623B3DF0B318}"/>
              </c:ext>
            </c:extLst>
          </c:dPt>
          <c:dPt>
            <c:idx val="22"/>
            <c:invertIfNegative val="0"/>
            <c:bubble3D val="0"/>
            <c:spPr>
              <a:solidFill>
                <a:srgbClr val="37A9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5B2-495C-AAC7-623B3DF0B318}"/>
              </c:ext>
            </c:extLst>
          </c:dPt>
          <c:dPt>
            <c:idx val="23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45B2-495C-AAC7-623B3DF0B318}"/>
              </c:ext>
            </c:extLst>
          </c:dPt>
          <c:dPt>
            <c:idx val="24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5B2-495C-AAC7-623B3DF0B31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analysis!$R$32:$R$56</c:f>
              <c:strCache>
                <c:ptCount val="25"/>
                <c:pt idx="0">
                  <c:v>大学生旅游偏好1</c:v>
                </c:pt>
                <c:pt idx="1">
                  <c:v>大学生旅游偏好2</c:v>
                </c:pt>
                <c:pt idx="2">
                  <c:v>大学生旅游偏好3</c:v>
                </c:pt>
                <c:pt idx="3">
                  <c:v>度假区质量</c:v>
                </c:pt>
                <c:pt idx="4">
                  <c:v>城市公园运动设施服务质量</c:v>
                </c:pt>
                <c:pt idx="5">
                  <c:v>大学生购物</c:v>
                </c:pt>
                <c:pt idx="6">
                  <c:v>大连森林动物园-游客满意度</c:v>
                </c:pt>
                <c:pt idx="7">
                  <c:v>游乐场服务质量</c:v>
                </c:pt>
                <c:pt idx="8">
                  <c:v>大学生旅游体验</c:v>
                </c:pt>
                <c:pt idx="9">
                  <c:v>大学生旅游观</c:v>
                </c:pt>
                <c:pt idx="10">
                  <c:v>携带宠物旅游</c:v>
                </c:pt>
                <c:pt idx="11">
                  <c:v>旅游与运动结合对大学生的影响</c:v>
                </c:pt>
                <c:pt idx="12">
                  <c:v>麦当劳服务质量</c:v>
                </c:pt>
                <c:pt idx="13">
                  <c:v>不同人对旅行的看法</c:v>
                </c:pt>
                <c:pt idx="14">
                  <c:v>大学生旅游需求</c:v>
                </c:pt>
                <c:pt idx="15">
                  <c:v>旅游目的地选择</c:v>
                </c:pt>
                <c:pt idx="16">
                  <c:v>年轻人在五一假期的旅游行为</c:v>
                </c:pt>
                <c:pt idx="17">
                  <c:v>黑石礁电影院满意度</c:v>
                </c:pt>
                <c:pt idx="18">
                  <c:v>city_walk</c:v>
                </c:pt>
                <c:pt idx="19">
                  <c:v>旅游中的同伴</c:v>
                </c:pt>
                <c:pt idx="20">
                  <c:v>是否愿意将网红景点作为旅游目的地</c:v>
                </c:pt>
                <c:pt idx="21">
                  <c:v>直播带货如何吸引消费者</c:v>
                </c:pt>
                <c:pt idx="22">
                  <c:v>迪斯尼乐园服务质量</c:v>
                </c:pt>
                <c:pt idx="23">
                  <c:v>年轻人对青年旅舍社交属性的偏好</c:v>
                </c:pt>
                <c:pt idx="24">
                  <c:v>大学生休闲旅游与生活方式</c:v>
                </c:pt>
              </c:strCache>
            </c:strRef>
          </c:cat>
          <c:val>
            <c:numRef>
              <c:f>analysis!$S$32:$S$56</c:f>
              <c:numCache>
                <c:formatCode>0.00</c:formatCode>
                <c:ptCount val="25"/>
                <c:pt idx="0">
                  <c:v>3.3125</c:v>
                </c:pt>
                <c:pt idx="1">
                  <c:v>3.3125</c:v>
                </c:pt>
                <c:pt idx="2">
                  <c:v>3.3125</c:v>
                </c:pt>
                <c:pt idx="3">
                  <c:v>3.375</c:v>
                </c:pt>
                <c:pt idx="4">
                  <c:v>3.5</c:v>
                </c:pt>
                <c:pt idx="5">
                  <c:v>3.5</c:v>
                </c:pt>
                <c:pt idx="6">
                  <c:v>3.5</c:v>
                </c:pt>
                <c:pt idx="7">
                  <c:v>3.5</c:v>
                </c:pt>
                <c:pt idx="8">
                  <c:v>3.5625</c:v>
                </c:pt>
                <c:pt idx="9">
                  <c:v>3.5625</c:v>
                </c:pt>
                <c:pt idx="10">
                  <c:v>3.5625</c:v>
                </c:pt>
                <c:pt idx="11">
                  <c:v>3.5625</c:v>
                </c:pt>
                <c:pt idx="12">
                  <c:v>3.5625</c:v>
                </c:pt>
                <c:pt idx="13">
                  <c:v>3.625</c:v>
                </c:pt>
                <c:pt idx="14">
                  <c:v>3.625</c:v>
                </c:pt>
                <c:pt idx="15">
                  <c:v>3.625</c:v>
                </c:pt>
                <c:pt idx="16">
                  <c:v>3.75</c:v>
                </c:pt>
                <c:pt idx="17">
                  <c:v>3.75</c:v>
                </c:pt>
                <c:pt idx="18">
                  <c:v>3.8125</c:v>
                </c:pt>
                <c:pt idx="19">
                  <c:v>3.8125</c:v>
                </c:pt>
                <c:pt idx="20">
                  <c:v>3.8125</c:v>
                </c:pt>
                <c:pt idx="21">
                  <c:v>3.8125</c:v>
                </c:pt>
                <c:pt idx="22">
                  <c:v>3.8125</c:v>
                </c:pt>
                <c:pt idx="23">
                  <c:v>3.875</c:v>
                </c:pt>
                <c:pt idx="24">
                  <c:v>3.9375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B2-495C-AAC7-623B3DF0B3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27260864"/>
        <c:axId val="727245504"/>
      </c:barChart>
      <c:catAx>
        <c:axId val="7272608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7245504"/>
        <c:crosses val="autoZero"/>
        <c:auto val="1"/>
        <c:lblAlgn val="ctr"/>
        <c:lblOffset val="100"/>
        <c:noMultiLvlLbl val="0"/>
      </c:catAx>
      <c:valAx>
        <c:axId val="727245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7260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166985340981518"/>
          <c:y val="0.26492281422983588"/>
          <c:w val="0.55147719345789237"/>
          <c:h val="0.67984106583023618"/>
        </c:manualLayout>
      </c:layout>
      <c:pieChart>
        <c:varyColors val="1"/>
        <c:ser>
          <c:idx val="0"/>
          <c:order val="0"/>
          <c:tx>
            <c:strRef>
              <c:f>analysis!$O$96</c:f>
              <c:strCache>
                <c:ptCount val="1"/>
                <c:pt idx="0">
                  <c:v>频数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F25-47BE-B1F8-3C0BA1CB706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CF25-47BE-B1F8-3C0BA1CB706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F25-47BE-B1F8-3C0BA1CB706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6.3906997284995201E-2"/>
                  <c:y val="0.11716167329407925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F25-47BE-B1F8-3C0BA1CB7063}"/>
                </c:ext>
              </c:extLst>
            </c:dLbl>
            <c:dLbl>
              <c:idx val="1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CF25-47BE-B1F8-3C0BA1CB7063}"/>
                </c:ext>
              </c:extLst>
            </c:dLbl>
            <c:dLbl>
              <c:idx val="2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CF25-47BE-B1F8-3C0BA1CB706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analysis!$N$97:$N$121</c:f>
              <c:strCache>
                <c:ptCount val="25"/>
                <c:pt idx="0">
                  <c:v>city_walk</c:v>
                </c:pt>
                <c:pt idx="1">
                  <c:v>直播带货如何吸引消费者</c:v>
                </c:pt>
                <c:pt idx="2">
                  <c:v>携带宠物旅游</c:v>
                </c:pt>
                <c:pt idx="3">
                  <c:v>年轻人在五一假期的旅游行为</c:v>
                </c:pt>
                <c:pt idx="4">
                  <c:v>年轻人对青年旅舍社交属性的偏好</c:v>
                </c:pt>
                <c:pt idx="5">
                  <c:v>是否愿意将网红景点作为旅游目的地</c:v>
                </c:pt>
                <c:pt idx="6">
                  <c:v>迪斯尼乐园服务质量</c:v>
                </c:pt>
                <c:pt idx="7">
                  <c:v>旅游中的同伴</c:v>
                </c:pt>
                <c:pt idx="8">
                  <c:v>不同人对旅行的看法</c:v>
                </c:pt>
                <c:pt idx="9">
                  <c:v>城市公园运动设施服务质量</c:v>
                </c:pt>
                <c:pt idx="10">
                  <c:v>大学生休闲旅游与生活方式</c:v>
                </c:pt>
                <c:pt idx="11">
                  <c:v>旅游与运动结合对大学生的影响</c:v>
                </c:pt>
                <c:pt idx="12">
                  <c:v>旅游目的地选择</c:v>
                </c:pt>
                <c:pt idx="13">
                  <c:v>黑石礁电影院满意度</c:v>
                </c:pt>
                <c:pt idx="14">
                  <c:v>大学生旅游体验</c:v>
                </c:pt>
                <c:pt idx="15">
                  <c:v>大学生旅游需求</c:v>
                </c:pt>
                <c:pt idx="16">
                  <c:v>大学生旅游观</c:v>
                </c:pt>
                <c:pt idx="17">
                  <c:v>大连森林动物园-游客满意度</c:v>
                </c:pt>
                <c:pt idx="18">
                  <c:v>麦当劳服务质量</c:v>
                </c:pt>
                <c:pt idx="19">
                  <c:v>大学生旅游偏好1</c:v>
                </c:pt>
                <c:pt idx="20">
                  <c:v>大学生旅游偏好2</c:v>
                </c:pt>
                <c:pt idx="21">
                  <c:v>大学生旅游偏好3</c:v>
                </c:pt>
                <c:pt idx="22">
                  <c:v>大学生购物</c:v>
                </c:pt>
                <c:pt idx="23">
                  <c:v>度假区质量</c:v>
                </c:pt>
                <c:pt idx="24">
                  <c:v>游乐场服务质量</c:v>
                </c:pt>
              </c:strCache>
            </c:strRef>
          </c:cat>
          <c:val>
            <c:numRef>
              <c:f>analysis!$O$97:$O$121</c:f>
              <c:numCache>
                <c:formatCode>General</c:formatCode>
                <c:ptCount val="25"/>
                <c:pt idx="0">
                  <c:v>6</c:v>
                </c:pt>
                <c:pt idx="1">
                  <c:v>6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25-47BE-B1F8-3C0BA1CB70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518160</xdr:colOff>
      <xdr:row>31</xdr:row>
      <xdr:rowOff>0</xdr:rowOff>
    </xdr:from>
    <xdr:to>
      <xdr:col>29</xdr:col>
      <xdr:colOff>91440</xdr:colOff>
      <xdr:row>60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5D84E21-0C6F-4B08-9E0E-B842AED0BA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685800</xdr:colOff>
      <xdr:row>92</xdr:row>
      <xdr:rowOff>102870</xdr:rowOff>
    </xdr:from>
    <xdr:to>
      <xdr:col>27</xdr:col>
      <xdr:colOff>525780</xdr:colOff>
      <xdr:row>127</xdr:row>
      <xdr:rowOff>167640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4678BE5-5AC6-01FD-1455-66A3E892DD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ai Wu" refreshedDate="45378.20964212963" createdVersion="8" refreshedVersion="8" minRefreshableVersion="3" recordCount="16" xr:uid="{A62F3B60-D6D5-459B-AAC4-35693FC6E6E7}">
  <cacheSource type="worksheet">
    <worksheetSource ref="A1:AK17" sheet="data"/>
  </cacheSource>
  <cacheFields count="37">
    <cacheField name="sid" numFmtId="0">
      <sharedItems containsSemiMixedTypes="0" containsString="0" containsNumber="1" containsInteger="1" minValue="1" maxValue="16"/>
    </cacheField>
    <cacheField name="sdate" numFmtId="0">
      <sharedItems/>
    </cacheField>
    <cacheField name="stime" numFmtId="0">
      <sharedItems/>
    </cacheField>
    <cacheField name="sip" numFmtId="0">
      <sharedItems/>
    </cacheField>
    <cacheField name="prov" numFmtId="0">
      <sharedItems/>
    </cacheField>
    <cacheField name="city" numFmtId="0">
      <sharedItems/>
    </cacheField>
    <cacheField name="MC1" numFmtId="0">
      <sharedItems count="8">
        <s v="问卷-直播带货如何吸引消费者"/>
        <s v="问卷-city_walk"/>
        <s v="问卷-携带宠物旅游"/>
        <s v="问卷-城市公园运动设施服务质量"/>
        <s v="问卷-年轻人在五一假期的旅游行为"/>
        <s v="问卷-年轻人对青年旅舍社交属性的偏好"/>
        <s v="问卷-不同人对旅行的看法"/>
        <s v="问卷-大连森林动物园-游客满意度"/>
      </sharedItems>
    </cacheField>
    <cacheField name="MC2" numFmtId="0">
      <sharedItems containsBlank="1" count="10">
        <m/>
        <s v="问卷-携带宠物旅游"/>
        <s v="问卷-旅游目的地选择"/>
        <s v="问卷-大学生休闲旅游与生活方式"/>
        <s v="问卷-大学生旅游需求"/>
        <s v="问卷-年轻人对青年旅舍社交属性的偏好"/>
        <s v="问卷-是否愿意将网红景点作为旅游目的地"/>
        <s v="问卷-旅游中的同伴"/>
        <s v="问卷-旅游与运动结合对大学生的影响"/>
        <s v="问卷-年轻人在五一假期的旅游行为"/>
      </sharedItems>
    </cacheField>
    <cacheField name="MC3" numFmtId="0">
      <sharedItems containsBlank="1" count="10">
        <m/>
        <s v="问卷-旅游中的同伴"/>
        <s v="问卷-是否愿意将网红景点作为旅游目的地"/>
        <s v="问卷-麦当劳服务质量"/>
        <s v="问卷-年轻人对青年旅舍社交属性的偏好"/>
        <s v="问卷-旅游目的地选择"/>
        <s v="问卷-直播带货如何吸引消费者"/>
        <s v="问卷-大学生旅游体验"/>
        <s v="问卷-旅游与运动结合对大学生的影响"/>
        <s v="问卷-迪斯尼乐园服务质量"/>
      </sharedItems>
    </cacheField>
    <cacheField name="MC4" numFmtId="0">
      <sharedItems containsBlank="1" count="6">
        <m/>
        <s v="问卷-直播带货如何吸引消费者"/>
        <s v="问卷-迪斯尼乐园服务质量"/>
        <s v="问卷-黑石礁电影院满意度"/>
        <s v="问卷-大学生旅游观"/>
        <s v="问卷-是否愿意将网红景点作为旅游目的地"/>
      </sharedItems>
    </cacheField>
    <cacheField name="P01" numFmtId="0">
      <sharedItems containsSemiMixedTypes="0" containsString="0" containsNumber="1" containsInteger="1" minValue="2" maxValue="5"/>
    </cacheField>
    <cacheField name="P02" numFmtId="0">
      <sharedItems containsSemiMixedTypes="0" containsString="0" containsNumber="1" containsInteger="1" minValue="3" maxValue="5"/>
    </cacheField>
    <cacheField name="P03" numFmtId="0">
      <sharedItems containsSemiMixedTypes="0" containsString="0" containsNumber="1" containsInteger="1" minValue="2" maxValue="5"/>
    </cacheField>
    <cacheField name="P04" numFmtId="0">
      <sharedItems containsSemiMixedTypes="0" containsString="0" containsNumber="1" containsInteger="1" minValue="3" maxValue="5"/>
    </cacheField>
    <cacheField name="P05" numFmtId="0">
      <sharedItems containsSemiMixedTypes="0" containsString="0" containsNumber="1" containsInteger="1" minValue="2" maxValue="5"/>
    </cacheField>
    <cacheField name="P06" numFmtId="0">
      <sharedItems containsSemiMixedTypes="0" containsString="0" containsNumber="1" containsInteger="1" minValue="1" maxValue="4"/>
    </cacheField>
    <cacheField name="P07" numFmtId="0">
      <sharedItems containsSemiMixedTypes="0" containsString="0" containsNumber="1" containsInteger="1" minValue="1" maxValue="4"/>
    </cacheField>
    <cacheField name="P08" numFmtId="0">
      <sharedItems containsSemiMixedTypes="0" containsString="0" containsNumber="1" containsInteger="1" minValue="1" maxValue="4"/>
    </cacheField>
    <cacheField name="P09" numFmtId="0">
      <sharedItems containsSemiMixedTypes="0" containsString="0" containsNumber="1" containsInteger="1" minValue="3" maxValue="5"/>
    </cacheField>
    <cacheField name="P10" numFmtId="0">
      <sharedItems containsSemiMixedTypes="0" containsString="0" containsNumber="1" containsInteger="1" minValue="3" maxValue="5"/>
    </cacheField>
    <cacheField name="P11" numFmtId="0">
      <sharedItems containsSemiMixedTypes="0" containsString="0" containsNumber="1" containsInteger="1" minValue="1" maxValue="5"/>
    </cacheField>
    <cacheField name="P12" numFmtId="0">
      <sharedItems containsSemiMixedTypes="0" containsString="0" containsNumber="1" containsInteger="1" minValue="1" maxValue="5"/>
    </cacheField>
    <cacheField name="P13" numFmtId="0">
      <sharedItems containsSemiMixedTypes="0" containsString="0" containsNumber="1" containsInteger="1" minValue="3" maxValue="5"/>
    </cacheField>
    <cacheField name="P14" numFmtId="0">
      <sharedItems containsSemiMixedTypes="0" containsString="0" containsNumber="1" containsInteger="1" minValue="2" maxValue="5"/>
    </cacheField>
    <cacheField name="P15" numFmtId="0">
      <sharedItems containsSemiMixedTypes="0" containsString="0" containsNumber="1" containsInteger="1" minValue="1" maxValue="5"/>
    </cacheField>
    <cacheField name="P16" numFmtId="0">
      <sharedItems containsSemiMixedTypes="0" containsString="0" containsNumber="1" containsInteger="1" minValue="2" maxValue="5"/>
    </cacheField>
    <cacheField name="P17" numFmtId="0">
      <sharedItems containsSemiMixedTypes="0" containsString="0" containsNumber="1" containsInteger="1" minValue="2" maxValue="5"/>
    </cacheField>
    <cacheField name="P18" numFmtId="0">
      <sharedItems containsSemiMixedTypes="0" containsString="0" containsNumber="1" containsInteger="1" minValue="2" maxValue="5"/>
    </cacheField>
    <cacheField name="P19" numFmtId="0">
      <sharedItems containsSemiMixedTypes="0" containsString="0" containsNumber="1" containsInteger="1" minValue="2" maxValue="5"/>
    </cacheField>
    <cacheField name="P20" numFmtId="0">
      <sharedItems containsSemiMixedTypes="0" containsString="0" containsNumber="1" containsInteger="1" minValue="2" maxValue="5"/>
    </cacheField>
    <cacheField name="P21" numFmtId="0">
      <sharedItems containsSemiMixedTypes="0" containsString="0" containsNumber="1" containsInteger="1" minValue="2" maxValue="5"/>
    </cacheField>
    <cacheField name="P22" numFmtId="0">
      <sharedItems containsSemiMixedTypes="0" containsString="0" containsNumber="1" containsInteger="1" minValue="3" maxValue="5"/>
    </cacheField>
    <cacheField name="P23" numFmtId="0">
      <sharedItems containsSemiMixedTypes="0" containsString="0" containsNumber="1" containsInteger="1" minValue="3" maxValue="5"/>
    </cacheField>
    <cacheField name="P24" numFmtId="0">
      <sharedItems containsSemiMixedTypes="0" containsString="0" containsNumber="1" containsInteger="1" minValue="3" maxValue="5"/>
    </cacheField>
    <cacheField name="P25" numFmtId="0">
      <sharedItems containsSemiMixedTypes="0" containsString="0" containsNumber="1" containsInteger="1" minValue="3" maxValue="5"/>
    </cacheField>
    <cacheField name="gender" numFmtId="0">
      <sharedItems count="2">
        <s v="男"/>
        <s v="女"/>
      </sharedItems>
    </cacheField>
    <cacheField name="major" numFmtId="0">
      <sharedItems count="2">
        <s v="旅游管理"/>
        <s v="酒店管理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">
  <r>
    <n v="1"/>
    <s v="2024/3/26 20:43:57"/>
    <s v="69秒"/>
    <s v="42.84.233.26"/>
    <s v="辽宁"/>
    <s v="大连"/>
    <x v="0"/>
    <x v="0"/>
    <x v="0"/>
    <x v="0"/>
    <n v="4"/>
    <n v="4"/>
    <n v="4"/>
    <n v="4"/>
    <n v="4"/>
    <n v="4"/>
    <n v="4"/>
    <n v="4"/>
    <n v="4"/>
    <n v="4"/>
    <n v="4"/>
    <n v="4"/>
    <n v="4"/>
    <n v="4"/>
    <n v="4"/>
    <n v="3"/>
    <n v="4"/>
    <n v="4"/>
    <n v="4"/>
    <n v="5"/>
    <n v="4"/>
    <n v="4"/>
    <n v="4"/>
    <n v="4"/>
    <n v="4"/>
    <x v="0"/>
    <x v="0"/>
  </r>
  <r>
    <n v="2"/>
    <s v="2024/3/26 20:44:55"/>
    <s v="88秒"/>
    <s v="182.204.39.115"/>
    <s v="辽宁"/>
    <s v="大连"/>
    <x v="1"/>
    <x v="1"/>
    <x v="1"/>
    <x v="1"/>
    <n v="4"/>
    <n v="4"/>
    <n v="5"/>
    <n v="3"/>
    <n v="3"/>
    <n v="3"/>
    <n v="3"/>
    <n v="3"/>
    <n v="3"/>
    <n v="3"/>
    <n v="4"/>
    <n v="2"/>
    <n v="3"/>
    <n v="4"/>
    <n v="4"/>
    <n v="5"/>
    <n v="4"/>
    <n v="5"/>
    <n v="3"/>
    <n v="5"/>
    <n v="3"/>
    <n v="4"/>
    <n v="3"/>
    <n v="3"/>
    <n v="4"/>
    <x v="0"/>
    <x v="0"/>
  </r>
  <r>
    <n v="3"/>
    <s v="2024/3/26 20:45:57"/>
    <s v="189秒"/>
    <s v="39.144.55.90"/>
    <s v="辽宁"/>
    <s v="大连"/>
    <x v="2"/>
    <x v="2"/>
    <x v="2"/>
    <x v="2"/>
    <n v="4"/>
    <n v="3"/>
    <n v="3"/>
    <n v="5"/>
    <n v="3"/>
    <n v="3"/>
    <n v="3"/>
    <n v="3"/>
    <n v="4"/>
    <n v="3"/>
    <n v="3"/>
    <n v="4"/>
    <n v="4"/>
    <n v="5"/>
    <n v="3"/>
    <n v="4"/>
    <n v="3"/>
    <n v="3"/>
    <n v="4"/>
    <n v="4"/>
    <n v="4"/>
    <n v="4"/>
    <n v="5"/>
    <n v="4"/>
    <n v="3"/>
    <x v="1"/>
    <x v="0"/>
  </r>
  <r>
    <n v="4"/>
    <s v="2024/3/26 20:46:11"/>
    <s v="138秒"/>
    <s v="182.204.3.30"/>
    <s v="辽宁"/>
    <s v="沈阳"/>
    <x v="1"/>
    <x v="1"/>
    <x v="3"/>
    <x v="3"/>
    <n v="4"/>
    <n v="3"/>
    <n v="3"/>
    <n v="4"/>
    <n v="4"/>
    <n v="4"/>
    <n v="4"/>
    <n v="4"/>
    <n v="3"/>
    <n v="3"/>
    <n v="3"/>
    <n v="3"/>
    <n v="3"/>
    <n v="3"/>
    <n v="3"/>
    <n v="4"/>
    <n v="3"/>
    <n v="3"/>
    <n v="3"/>
    <n v="3"/>
    <n v="3"/>
    <n v="3"/>
    <n v="3"/>
    <n v="4"/>
    <n v="4"/>
    <x v="1"/>
    <x v="0"/>
  </r>
  <r>
    <n v="5"/>
    <s v="2024/3/26 20:46:13"/>
    <s v="160秒"/>
    <s v="39.144.55.102"/>
    <s v="辽宁"/>
    <s v="大连"/>
    <x v="3"/>
    <x v="3"/>
    <x v="4"/>
    <x v="1"/>
    <n v="4"/>
    <n v="4"/>
    <n v="5"/>
    <n v="5"/>
    <n v="4"/>
    <n v="4"/>
    <n v="4"/>
    <n v="4"/>
    <n v="5"/>
    <n v="5"/>
    <n v="5"/>
    <n v="4"/>
    <n v="5"/>
    <n v="5"/>
    <n v="4"/>
    <n v="4"/>
    <n v="4"/>
    <n v="5"/>
    <n v="4"/>
    <n v="4"/>
    <n v="4"/>
    <n v="5"/>
    <n v="4"/>
    <n v="4"/>
    <n v="4"/>
    <x v="1"/>
    <x v="0"/>
  </r>
  <r>
    <n v="6"/>
    <s v="2024/3/26 20:47:03"/>
    <s v="160秒"/>
    <s v="39.144.55.88"/>
    <s v="辽宁"/>
    <s v="大连"/>
    <x v="1"/>
    <x v="4"/>
    <x v="5"/>
    <x v="0"/>
    <n v="3"/>
    <n v="3"/>
    <n v="3"/>
    <n v="3"/>
    <n v="3"/>
    <n v="3"/>
    <n v="3"/>
    <n v="3"/>
    <n v="3"/>
    <n v="3"/>
    <n v="3"/>
    <n v="3"/>
    <n v="3"/>
    <n v="3"/>
    <n v="3"/>
    <n v="3"/>
    <n v="3"/>
    <n v="3"/>
    <n v="3"/>
    <n v="3"/>
    <n v="3"/>
    <n v="3"/>
    <n v="3"/>
    <n v="3"/>
    <n v="3"/>
    <x v="1"/>
    <x v="0"/>
  </r>
  <r>
    <n v="7"/>
    <s v="2024/3/26 20:48:15"/>
    <s v="88秒"/>
    <s v="39.144.55.123"/>
    <s v="辽宁"/>
    <s v="大连"/>
    <x v="4"/>
    <x v="5"/>
    <x v="0"/>
    <x v="0"/>
    <n v="5"/>
    <n v="5"/>
    <n v="5"/>
    <n v="5"/>
    <n v="5"/>
    <n v="4"/>
    <n v="4"/>
    <n v="4"/>
    <n v="5"/>
    <n v="5"/>
    <n v="5"/>
    <n v="5"/>
    <n v="5"/>
    <n v="5"/>
    <n v="5"/>
    <n v="5"/>
    <n v="5"/>
    <n v="5"/>
    <n v="5"/>
    <n v="5"/>
    <n v="5"/>
    <n v="5"/>
    <n v="5"/>
    <n v="5"/>
    <n v="5"/>
    <x v="1"/>
    <x v="0"/>
  </r>
  <r>
    <n v="8"/>
    <s v="2024/3/26 20:51:41"/>
    <s v="302秒"/>
    <s v="42.249.22.116"/>
    <s v="辽宁"/>
    <s v="大连"/>
    <x v="5"/>
    <x v="6"/>
    <x v="6"/>
    <x v="2"/>
    <n v="4"/>
    <n v="3"/>
    <n v="2"/>
    <n v="3"/>
    <n v="2"/>
    <n v="1"/>
    <n v="1"/>
    <n v="1"/>
    <n v="3"/>
    <n v="3"/>
    <n v="1"/>
    <n v="1"/>
    <n v="3"/>
    <n v="5"/>
    <n v="1"/>
    <n v="2"/>
    <n v="2"/>
    <n v="2"/>
    <n v="2"/>
    <n v="4"/>
    <n v="2"/>
    <n v="4"/>
    <n v="4"/>
    <n v="3"/>
    <n v="3"/>
    <x v="1"/>
    <x v="0"/>
  </r>
  <r>
    <n v="9"/>
    <s v="2024/3/26 20:52:59"/>
    <s v="115秒"/>
    <s v="182.204.38.128"/>
    <s v="辽宁"/>
    <s v="铁岭"/>
    <x v="6"/>
    <x v="1"/>
    <x v="6"/>
    <x v="0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x v="0"/>
    <x v="1"/>
  </r>
  <r>
    <n v="10"/>
    <s v="2024/3/26 21:04:31"/>
    <s v="141秒"/>
    <s v="39.144.55.110"/>
    <s v="辽宁"/>
    <s v="大连"/>
    <x v="5"/>
    <x v="7"/>
    <x v="2"/>
    <x v="2"/>
    <n v="3"/>
    <n v="5"/>
    <n v="3"/>
    <n v="3"/>
    <n v="3"/>
    <n v="3"/>
    <n v="3"/>
    <n v="3"/>
    <n v="3"/>
    <n v="3"/>
    <n v="3"/>
    <n v="4"/>
    <n v="3"/>
    <n v="5"/>
    <n v="3"/>
    <n v="3"/>
    <n v="4"/>
    <n v="5"/>
    <n v="5"/>
    <n v="5"/>
    <n v="4"/>
    <n v="5"/>
    <n v="5"/>
    <n v="3"/>
    <n v="4"/>
    <x v="1"/>
    <x v="0"/>
  </r>
  <r>
    <n v="11"/>
    <s v="2024/3/26 21:22:23"/>
    <s v="56秒"/>
    <s v="182.204.10.189"/>
    <s v="辽宁"/>
    <s v="沈阳"/>
    <x v="6"/>
    <x v="3"/>
    <x v="7"/>
    <x v="4"/>
    <n v="3"/>
    <n v="4"/>
    <n v="3"/>
    <n v="4"/>
    <n v="4"/>
    <n v="3"/>
    <n v="3"/>
    <n v="3"/>
    <n v="4"/>
    <n v="3"/>
    <n v="4"/>
    <n v="3"/>
    <n v="4"/>
    <n v="3"/>
    <n v="3"/>
    <n v="3"/>
    <n v="4"/>
    <n v="4"/>
    <n v="4"/>
    <n v="3"/>
    <n v="3"/>
    <n v="3"/>
    <n v="3"/>
    <n v="3"/>
    <n v="3"/>
    <x v="1"/>
    <x v="0"/>
  </r>
  <r>
    <n v="12"/>
    <s v="2024/3/26 21:27:35"/>
    <s v="124秒"/>
    <s v="42.84.232.228"/>
    <s v="辽宁"/>
    <s v="大连"/>
    <x v="1"/>
    <x v="8"/>
    <x v="0"/>
    <x v="0"/>
    <n v="2"/>
    <n v="4"/>
    <n v="3"/>
    <n v="5"/>
    <n v="3"/>
    <n v="3"/>
    <n v="3"/>
    <n v="3"/>
    <n v="3"/>
    <n v="4"/>
    <n v="3"/>
    <n v="3"/>
    <n v="3"/>
    <n v="2"/>
    <n v="3"/>
    <n v="3"/>
    <n v="4"/>
    <n v="4"/>
    <n v="4"/>
    <n v="2"/>
    <n v="3"/>
    <n v="3"/>
    <n v="3"/>
    <n v="3"/>
    <n v="3"/>
    <x v="1"/>
    <x v="1"/>
  </r>
  <r>
    <n v="13"/>
    <s v="2024/3/26 22:10:57"/>
    <s v="113秒"/>
    <s v="39.144.55.97"/>
    <s v="辽宁"/>
    <s v="大连"/>
    <x v="3"/>
    <x v="9"/>
    <x v="8"/>
    <x v="0"/>
    <n v="5"/>
    <n v="3"/>
    <n v="3"/>
    <n v="4"/>
    <n v="3"/>
    <n v="3"/>
    <n v="3"/>
    <n v="3"/>
    <n v="3"/>
    <n v="3"/>
    <n v="3"/>
    <n v="3"/>
    <n v="4"/>
    <n v="3"/>
    <n v="3"/>
    <n v="3"/>
    <n v="3"/>
    <n v="3"/>
    <n v="3"/>
    <n v="3"/>
    <n v="3"/>
    <n v="3"/>
    <n v="3"/>
    <n v="3"/>
    <n v="4"/>
    <x v="1"/>
    <x v="1"/>
  </r>
  <r>
    <n v="14"/>
    <s v="2024/3/26 22:33:59"/>
    <s v="117秒"/>
    <s v="42.84.232.129"/>
    <s v="辽宁"/>
    <s v="大连"/>
    <x v="1"/>
    <x v="1"/>
    <x v="9"/>
    <x v="0"/>
    <n v="5"/>
    <n v="3"/>
    <n v="3"/>
    <n v="4"/>
    <n v="5"/>
    <n v="4"/>
    <n v="4"/>
    <n v="4"/>
    <n v="4"/>
    <n v="4"/>
    <n v="4"/>
    <n v="5"/>
    <n v="4"/>
    <n v="4"/>
    <n v="4"/>
    <n v="4"/>
    <n v="4"/>
    <n v="4"/>
    <n v="4"/>
    <n v="4"/>
    <n v="4"/>
    <n v="4"/>
    <n v="5"/>
    <n v="4"/>
    <n v="4"/>
    <x v="1"/>
    <x v="1"/>
  </r>
  <r>
    <n v="15"/>
    <s v="2024/3/26 22:49:15"/>
    <s v="249秒"/>
    <s v="39.144.55.80"/>
    <s v="辽宁"/>
    <s v="大连"/>
    <x v="1"/>
    <x v="9"/>
    <x v="1"/>
    <x v="5"/>
    <n v="4"/>
    <n v="3"/>
    <n v="4"/>
    <n v="4"/>
    <n v="4"/>
    <n v="4"/>
    <n v="4"/>
    <n v="4"/>
    <n v="4"/>
    <n v="4"/>
    <n v="4"/>
    <n v="4"/>
    <n v="4"/>
    <n v="4"/>
    <n v="4"/>
    <n v="4"/>
    <n v="3"/>
    <n v="4"/>
    <n v="3"/>
    <n v="4"/>
    <n v="4"/>
    <n v="3"/>
    <n v="4"/>
    <n v="4"/>
    <n v="4"/>
    <x v="1"/>
    <x v="0"/>
  </r>
  <r>
    <n v="16"/>
    <s v="2024/3/27 0:01:52"/>
    <s v="125秒"/>
    <s v="113.234.246.135"/>
    <s v="辽宁"/>
    <s v="大连"/>
    <x v="7"/>
    <x v="9"/>
    <x v="6"/>
    <x v="3"/>
    <n v="3"/>
    <n v="3"/>
    <n v="3"/>
    <n v="3"/>
    <n v="3"/>
    <n v="3"/>
    <n v="3"/>
    <n v="3"/>
    <n v="3"/>
    <n v="3"/>
    <n v="3"/>
    <n v="4"/>
    <n v="4"/>
    <n v="3"/>
    <n v="3"/>
    <n v="3"/>
    <n v="3"/>
    <n v="3"/>
    <n v="3"/>
    <n v="3"/>
    <n v="3"/>
    <n v="4"/>
    <n v="3"/>
    <n v="3"/>
    <n v="4"/>
    <x v="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2F684AF-CD85-49FE-A8C6-52561438F600}" name="PivotTable4" cacheId="8" dataOnRows="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62:D88" firstHeaderRow="1" firstDataRow="2" firstDataCol="1"/>
  <pivotFields count="37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Col"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</pivotFields>
  <rowFields count="1">
    <field x="-2"/>
  </rowFields>
  <rowItems count="2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</rowItems>
  <colFields count="1">
    <field x="35"/>
  </colFields>
  <colItems count="3">
    <i>
      <x/>
    </i>
    <i>
      <x v="1"/>
    </i>
    <i t="grand">
      <x/>
    </i>
  </colItems>
  <dataFields count="25">
    <dataField name="Average of P01" fld="10" subtotal="average" baseField="0" baseItem="19"/>
    <dataField name="Average of P02" fld="11" subtotal="average" baseField="0" baseItem="19"/>
    <dataField name="Average of P03" fld="12" subtotal="average" baseField="0" baseItem="19"/>
    <dataField name="Average of P04" fld="13" subtotal="average" baseField="0" baseItem="19"/>
    <dataField name="Average of P05" fld="14" subtotal="average" baseField="0" baseItem="19"/>
    <dataField name="Average of P06" fld="15" subtotal="average" baseField="0" baseItem="19"/>
    <dataField name="Average of P07" fld="16" subtotal="average" baseField="0" baseItem="19"/>
    <dataField name="Average of P08" fld="17" subtotal="average" baseField="0" baseItem="19"/>
    <dataField name="Average of P09" fld="18" subtotal="average" baseField="0" baseItem="19"/>
    <dataField name="Average of P10" fld="19" subtotal="average" baseField="0" baseItem="19"/>
    <dataField name="Average of P11" fld="20" subtotal="average" baseField="0" baseItem="19"/>
    <dataField name="Average of P12" fld="21" subtotal="average" baseField="0" baseItem="19"/>
    <dataField name="Average of P13" fld="22" subtotal="average" baseField="0" baseItem="19"/>
    <dataField name="Average of P14" fld="23" subtotal="average" baseField="0" baseItem="19"/>
    <dataField name="Average of P15" fld="24" subtotal="average" baseField="0" baseItem="19"/>
    <dataField name="Average of P16" fld="25" subtotal="average" baseField="0" baseItem="19"/>
    <dataField name="Average of P17" fld="26" subtotal="average" baseField="0" baseItem="19"/>
    <dataField name="Average of P18" fld="27" subtotal="average" baseField="0" baseItem="19"/>
    <dataField name="Average of P19" fld="28" subtotal="average" baseField="0" baseItem="19"/>
    <dataField name="Average of P20" fld="29" subtotal="average" baseField="0" baseItem="19"/>
    <dataField name="Average of P21" fld="30" subtotal="average" baseField="0" baseItem="19"/>
    <dataField name="Average of P22" fld="31" subtotal="average" baseField="0" baseItem="19"/>
    <dataField name="Average of P23" fld="32" subtotal="average" baseField="0" baseItem="19"/>
    <dataField name="Average of P24" fld="33" subtotal="average" baseField="0" baseItem="19"/>
    <dataField name="Average of P25" fld="34" subtotal="average" baseField="0" baseItem="19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02DAB06-B9E3-49D8-8AD0-E4A6727079CC}" name="PivotTable3" cacheId="8" dataOnRows="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2:B57" firstHeaderRow="1" firstDataRow="1" firstDataCol="1"/>
  <pivotFields count="37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</pivotFields>
  <rowFields count="1">
    <field x="-2"/>
  </rowFields>
  <rowItems count="2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</rowItems>
  <colItems count="1">
    <i/>
  </colItems>
  <dataFields count="25">
    <dataField name="Average of P01" fld="10" subtotal="average" baseField="0" baseItem="19"/>
    <dataField name="Average of P02" fld="11" subtotal="average" baseField="0" baseItem="19"/>
    <dataField name="Average of P03" fld="12" subtotal="average" baseField="0" baseItem="19"/>
    <dataField name="Average of P04" fld="13" subtotal="average" baseField="0" baseItem="19"/>
    <dataField name="Average of P05" fld="14" subtotal="average" baseField="0" baseItem="19"/>
    <dataField name="Average of P06" fld="15" subtotal="average" baseField="0" baseItem="19"/>
    <dataField name="Average of P07" fld="16" subtotal="average" baseField="0" baseItem="19"/>
    <dataField name="Average of P08" fld="17" subtotal="average" baseField="0" baseItem="19"/>
    <dataField name="Average of P09" fld="18" subtotal="average" baseField="0" baseItem="19"/>
    <dataField name="Average of P10" fld="19" subtotal="average" baseField="0" baseItem="19"/>
    <dataField name="Average of P11" fld="20" subtotal="average" baseField="0" baseItem="19"/>
    <dataField name="Average of P12" fld="21" subtotal="average" baseField="0" baseItem="19"/>
    <dataField name="Average of P13" fld="22" subtotal="average" baseField="0" baseItem="19"/>
    <dataField name="Average of P14" fld="23" subtotal="average" baseField="0" baseItem="19"/>
    <dataField name="Average of P15" fld="24" subtotal="average" baseField="0" baseItem="19"/>
    <dataField name="Average of P16" fld="25" subtotal="average" baseField="0" baseItem="19"/>
    <dataField name="Average of P17" fld="26" subtotal="average" baseField="0" baseItem="19"/>
    <dataField name="Average of P18" fld="27" subtotal="average" baseField="0" baseItem="19"/>
    <dataField name="Average of P19" fld="28" subtotal="average" baseField="0" baseItem="19"/>
    <dataField name="Average of P20" fld="29" subtotal="average" baseField="0" baseItem="19"/>
    <dataField name="Average of P21" fld="30" subtotal="average" baseField="0" baseItem="19"/>
    <dataField name="Average of P22" fld="31" subtotal="average" baseField="0" baseItem="19"/>
    <dataField name="Average of P23" fld="32" subtotal="average" baseField="0" baseItem="19"/>
    <dataField name="Average of P24" fld="33" subtotal="average" baseField="0" baseItem="19"/>
    <dataField name="Average of P25" fld="34" subtotal="average" baseField="0" baseItem="19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325E855-B0BD-46B7-B29C-596C07847626}" name="PivotTable2" cacheId="8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20:B23" firstHeaderRow="1" firstDataRow="1" firstDataCol="1"/>
  <pivotFields count="37"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1"/>
        <item x="0"/>
        <item t="default"/>
      </items>
    </pivotField>
    <pivotField axis="axisRow" showAll="0">
      <items count="3">
        <item x="0"/>
        <item x="1"/>
        <item t="default"/>
      </items>
    </pivotField>
  </pivotFields>
  <rowFields count="1">
    <field x="36"/>
  </rowFields>
  <rowItems count="3">
    <i>
      <x/>
    </i>
    <i>
      <x v="1"/>
    </i>
    <i t="grand">
      <x/>
    </i>
  </rowItems>
  <colItems count="1">
    <i/>
  </colItems>
  <dataFields count="1">
    <dataField name="Count of sid" fld="0" subtotal="count" baseField="35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2606C9B-A0C2-4ACF-908D-C20AACA3B2AB}" name="PivotTable1" cacheId="8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6" firstHeaderRow="1" firstDataRow="1" firstDataCol="1"/>
  <pivotFields count="37"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3">
        <item x="1"/>
        <item x="0"/>
        <item t="default"/>
      </items>
    </pivotField>
    <pivotField showAll="0"/>
  </pivotFields>
  <rowFields count="1">
    <field x="35"/>
  </rowFields>
  <rowItems count="3">
    <i>
      <x/>
    </i>
    <i>
      <x v="1"/>
    </i>
    <i t="grand">
      <x/>
    </i>
  </rowItems>
  <colItems count="1">
    <i/>
  </colItems>
  <dataFields count="1">
    <dataField name="Count of sid" fld="0" subtotal="count" baseField="35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drawing" Target="../drawings/drawing1.xm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F40D3-4C87-4199-AE2A-8EE287D8826E}">
  <dimension ref="A1:AO26"/>
  <sheetViews>
    <sheetView tabSelected="1" workbookViewId="0">
      <selection activeCell="J17" sqref="G2:J17"/>
    </sheetView>
  </sheetViews>
  <sheetFormatPr defaultColWidth="9.109375" defaultRowHeight="13.2" x14ac:dyDescent="0.3"/>
  <cols>
    <col min="1" max="1" width="3.33203125" bestFit="1" customWidth="1"/>
    <col min="2" max="2" width="16.88671875" bestFit="1" customWidth="1"/>
    <col min="3" max="3" width="6" bestFit="1" customWidth="1"/>
    <col min="4" max="4" width="14.77734375" bestFit="1" customWidth="1"/>
    <col min="5" max="6" width="5" bestFit="1" customWidth="1"/>
    <col min="7" max="7" width="36.33203125" bestFit="1" customWidth="1"/>
    <col min="8" max="10" width="38.44140625" bestFit="1" customWidth="1"/>
    <col min="11" max="35" width="4.88671875" customWidth="1"/>
    <col min="36" max="36" width="6.5546875" bestFit="1" customWidth="1"/>
    <col min="37" max="37" width="9" bestFit="1" customWidth="1"/>
  </cols>
  <sheetData>
    <row r="1" spans="1:41" ht="14.4" x14ac:dyDescent="0.3">
      <c r="A1" s="5" t="s">
        <v>64</v>
      </c>
      <c r="B1" s="5" t="s">
        <v>65</v>
      </c>
      <c r="C1" s="5" t="s">
        <v>66</v>
      </c>
      <c r="D1" s="5" t="s">
        <v>87</v>
      </c>
      <c r="E1" s="5" t="s">
        <v>88</v>
      </c>
      <c r="F1" s="5" t="s">
        <v>89</v>
      </c>
      <c r="G1" s="5" t="s">
        <v>97</v>
      </c>
      <c r="H1" s="5" t="s">
        <v>98</v>
      </c>
      <c r="I1" s="5" t="s">
        <v>99</v>
      </c>
      <c r="J1" s="5" t="s">
        <v>100</v>
      </c>
      <c r="K1" s="5" t="s">
        <v>101</v>
      </c>
      <c r="L1" s="5" t="s">
        <v>102</v>
      </c>
      <c r="M1" s="5" t="s">
        <v>103</v>
      </c>
      <c r="N1" s="5" t="s">
        <v>104</v>
      </c>
      <c r="O1" s="5" t="s">
        <v>105</v>
      </c>
      <c r="P1" s="5" t="s">
        <v>106</v>
      </c>
      <c r="Q1" s="5" t="s">
        <v>107</v>
      </c>
      <c r="R1" s="5" t="s">
        <v>108</v>
      </c>
      <c r="S1" s="5" t="s">
        <v>109</v>
      </c>
      <c r="T1" s="5" t="s">
        <v>110</v>
      </c>
      <c r="U1" s="5" t="s">
        <v>111</v>
      </c>
      <c r="V1" s="5" t="s">
        <v>112</v>
      </c>
      <c r="W1" s="5" t="s">
        <v>113</v>
      </c>
      <c r="X1" s="5" t="s">
        <v>114</v>
      </c>
      <c r="Y1" s="5" t="s">
        <v>115</v>
      </c>
      <c r="Z1" s="5" t="s">
        <v>116</v>
      </c>
      <c r="AA1" s="5" t="s">
        <v>117</v>
      </c>
      <c r="AB1" s="5" t="s">
        <v>118</v>
      </c>
      <c r="AC1" s="5" t="s">
        <v>119</v>
      </c>
      <c r="AD1" s="5" t="s">
        <v>120</v>
      </c>
      <c r="AE1" s="5" t="s">
        <v>121</v>
      </c>
      <c r="AF1" s="5" t="s">
        <v>122</v>
      </c>
      <c r="AG1" s="5" t="s">
        <v>123</v>
      </c>
      <c r="AH1" s="5" t="s">
        <v>124</v>
      </c>
      <c r="AI1" s="5" t="s">
        <v>125</v>
      </c>
      <c r="AJ1" s="5" t="s">
        <v>128</v>
      </c>
      <c r="AK1" s="5" t="s">
        <v>129</v>
      </c>
    </row>
    <row r="2" spans="1:41" ht="14.4" x14ac:dyDescent="0.3">
      <c r="A2" s="7">
        <v>1</v>
      </c>
      <c r="B2" s="7" t="s">
        <v>34</v>
      </c>
      <c r="C2" s="7" t="s">
        <v>33</v>
      </c>
      <c r="D2" s="7" t="s">
        <v>67</v>
      </c>
      <c r="E2" s="7" t="s">
        <v>83</v>
      </c>
      <c r="F2" s="7" t="s">
        <v>84</v>
      </c>
      <c r="G2" s="7" t="s">
        <v>184</v>
      </c>
      <c r="H2" s="7"/>
      <c r="I2" s="7"/>
      <c r="J2" s="7"/>
      <c r="K2" s="7">
        <v>4</v>
      </c>
      <c r="L2" s="7">
        <v>4</v>
      </c>
      <c r="M2" s="7">
        <v>4</v>
      </c>
      <c r="N2" s="7">
        <v>4</v>
      </c>
      <c r="O2" s="7">
        <v>4</v>
      </c>
      <c r="P2" s="7">
        <v>4</v>
      </c>
      <c r="Q2" s="7">
        <v>4</v>
      </c>
      <c r="R2" s="7">
        <v>4</v>
      </c>
      <c r="S2" s="7">
        <v>4</v>
      </c>
      <c r="T2" s="7">
        <v>4</v>
      </c>
      <c r="U2" s="7">
        <v>4</v>
      </c>
      <c r="V2" s="7">
        <v>4</v>
      </c>
      <c r="W2" s="7">
        <v>4</v>
      </c>
      <c r="X2" s="7">
        <v>4</v>
      </c>
      <c r="Y2" s="7">
        <v>4</v>
      </c>
      <c r="Z2" s="7">
        <v>3</v>
      </c>
      <c r="AA2" s="7">
        <v>4</v>
      </c>
      <c r="AB2" s="7">
        <v>4</v>
      </c>
      <c r="AC2" s="7">
        <v>4</v>
      </c>
      <c r="AD2" s="7">
        <v>5</v>
      </c>
      <c r="AE2" s="7">
        <v>4</v>
      </c>
      <c r="AF2" s="7">
        <v>4</v>
      </c>
      <c r="AG2" s="7">
        <v>4</v>
      </c>
      <c r="AH2" s="7">
        <v>4</v>
      </c>
      <c r="AI2" s="7">
        <v>4</v>
      </c>
      <c r="AJ2" s="7" t="s">
        <v>1</v>
      </c>
      <c r="AK2" s="7" t="s">
        <v>4</v>
      </c>
      <c r="AN2" s="4" t="s">
        <v>101</v>
      </c>
      <c r="AO2" s="2" t="s">
        <v>92</v>
      </c>
    </row>
    <row r="3" spans="1:41" ht="14.4" x14ac:dyDescent="0.3">
      <c r="A3" s="7">
        <v>2</v>
      </c>
      <c r="B3" s="7" t="s">
        <v>31</v>
      </c>
      <c r="C3" s="7" t="s">
        <v>22</v>
      </c>
      <c r="D3" s="7" t="s">
        <v>68</v>
      </c>
      <c r="E3" s="7" t="s">
        <v>83</v>
      </c>
      <c r="F3" s="7" t="s">
        <v>84</v>
      </c>
      <c r="G3" s="7" t="s">
        <v>163</v>
      </c>
      <c r="H3" s="7" t="s">
        <v>178</v>
      </c>
      <c r="I3" s="7" t="s">
        <v>180</v>
      </c>
      <c r="J3" s="7" t="s">
        <v>184</v>
      </c>
      <c r="K3" s="7">
        <v>4</v>
      </c>
      <c r="L3" s="7">
        <v>4</v>
      </c>
      <c r="M3" s="7">
        <v>5</v>
      </c>
      <c r="N3" s="7">
        <v>3</v>
      </c>
      <c r="O3" s="7">
        <v>3</v>
      </c>
      <c r="P3" s="7">
        <v>3</v>
      </c>
      <c r="Q3" s="7">
        <v>3</v>
      </c>
      <c r="R3" s="7">
        <v>3</v>
      </c>
      <c r="S3" s="7">
        <v>3</v>
      </c>
      <c r="T3" s="7">
        <v>3</v>
      </c>
      <c r="U3" s="7">
        <v>4</v>
      </c>
      <c r="V3" s="7">
        <v>2</v>
      </c>
      <c r="W3" s="7">
        <v>3</v>
      </c>
      <c r="X3" s="7">
        <v>4</v>
      </c>
      <c r="Y3" s="7">
        <v>4</v>
      </c>
      <c r="Z3" s="7">
        <v>5</v>
      </c>
      <c r="AA3" s="7">
        <v>4</v>
      </c>
      <c r="AB3" s="7">
        <v>5</v>
      </c>
      <c r="AC3" s="7">
        <v>3</v>
      </c>
      <c r="AD3" s="7">
        <v>5</v>
      </c>
      <c r="AE3" s="7">
        <v>3</v>
      </c>
      <c r="AF3" s="7">
        <v>4</v>
      </c>
      <c r="AG3" s="7">
        <v>3</v>
      </c>
      <c r="AH3" s="7">
        <v>3</v>
      </c>
      <c r="AI3" s="7">
        <v>4</v>
      </c>
      <c r="AJ3" s="7" t="s">
        <v>1</v>
      </c>
      <c r="AK3" s="7" t="s">
        <v>4</v>
      </c>
      <c r="AN3" s="4" t="s">
        <v>102</v>
      </c>
      <c r="AO3" s="2" t="s">
        <v>39</v>
      </c>
    </row>
    <row r="4" spans="1:41" ht="14.4" x14ac:dyDescent="0.3">
      <c r="A4" s="7">
        <v>3</v>
      </c>
      <c r="B4" s="7" t="s">
        <v>30</v>
      </c>
      <c r="C4" s="7" t="s">
        <v>29</v>
      </c>
      <c r="D4" s="7" t="s">
        <v>69</v>
      </c>
      <c r="E4" s="7" t="s">
        <v>83</v>
      </c>
      <c r="F4" s="7" t="s">
        <v>84</v>
      </c>
      <c r="G4" s="7" t="s">
        <v>178</v>
      </c>
      <c r="H4" s="7" t="s">
        <v>181</v>
      </c>
      <c r="I4" s="7" t="s">
        <v>182</v>
      </c>
      <c r="J4" s="7" t="s">
        <v>185</v>
      </c>
      <c r="K4" s="7">
        <v>4</v>
      </c>
      <c r="L4" s="7">
        <v>3</v>
      </c>
      <c r="M4" s="7">
        <v>3</v>
      </c>
      <c r="N4" s="7">
        <v>5</v>
      </c>
      <c r="O4" s="7">
        <v>3</v>
      </c>
      <c r="P4" s="7">
        <v>3</v>
      </c>
      <c r="Q4" s="7">
        <v>3</v>
      </c>
      <c r="R4" s="7">
        <v>3</v>
      </c>
      <c r="S4" s="7">
        <v>4</v>
      </c>
      <c r="T4" s="7">
        <v>3</v>
      </c>
      <c r="U4" s="7">
        <v>3</v>
      </c>
      <c r="V4" s="7">
        <v>4</v>
      </c>
      <c r="W4" s="7">
        <v>4</v>
      </c>
      <c r="X4" s="7">
        <v>5</v>
      </c>
      <c r="Y4" s="7">
        <v>3</v>
      </c>
      <c r="Z4" s="7">
        <v>4</v>
      </c>
      <c r="AA4" s="7">
        <v>3</v>
      </c>
      <c r="AB4" s="7">
        <v>3</v>
      </c>
      <c r="AC4" s="7">
        <v>4</v>
      </c>
      <c r="AD4" s="7">
        <v>4</v>
      </c>
      <c r="AE4" s="7">
        <v>4</v>
      </c>
      <c r="AF4" s="7">
        <v>4</v>
      </c>
      <c r="AG4" s="7">
        <v>5</v>
      </c>
      <c r="AH4" s="7">
        <v>4</v>
      </c>
      <c r="AI4" s="7">
        <v>3</v>
      </c>
      <c r="AJ4" s="7" t="s">
        <v>5</v>
      </c>
      <c r="AK4" s="7" t="s">
        <v>4</v>
      </c>
      <c r="AN4" s="4" t="s">
        <v>103</v>
      </c>
      <c r="AO4" s="2" t="s">
        <v>40</v>
      </c>
    </row>
    <row r="5" spans="1:41" ht="14.4" x14ac:dyDescent="0.3">
      <c r="A5" s="7">
        <v>4</v>
      </c>
      <c r="B5" s="7" t="s">
        <v>28</v>
      </c>
      <c r="C5" s="7" t="s">
        <v>27</v>
      </c>
      <c r="D5" s="7" t="s">
        <v>70</v>
      </c>
      <c r="E5" s="7" t="s">
        <v>83</v>
      </c>
      <c r="F5" s="7" t="s">
        <v>85</v>
      </c>
      <c r="G5" s="7" t="s">
        <v>163</v>
      </c>
      <c r="H5" s="7" t="s">
        <v>178</v>
      </c>
      <c r="I5" s="7" t="s">
        <v>186</v>
      </c>
      <c r="J5" s="7" t="s">
        <v>187</v>
      </c>
      <c r="K5" s="7">
        <v>4</v>
      </c>
      <c r="L5" s="7">
        <v>3</v>
      </c>
      <c r="M5" s="7">
        <v>3</v>
      </c>
      <c r="N5" s="7">
        <v>4</v>
      </c>
      <c r="O5" s="7">
        <v>4</v>
      </c>
      <c r="P5" s="7">
        <v>4</v>
      </c>
      <c r="Q5" s="7">
        <v>4</v>
      </c>
      <c r="R5" s="7">
        <v>4</v>
      </c>
      <c r="S5" s="7">
        <v>3</v>
      </c>
      <c r="T5" s="7">
        <v>3</v>
      </c>
      <c r="U5" s="7">
        <v>3</v>
      </c>
      <c r="V5" s="7">
        <v>3</v>
      </c>
      <c r="W5" s="7">
        <v>3</v>
      </c>
      <c r="X5" s="7">
        <v>3</v>
      </c>
      <c r="Y5" s="7">
        <v>3</v>
      </c>
      <c r="Z5" s="7">
        <v>4</v>
      </c>
      <c r="AA5" s="7">
        <v>3</v>
      </c>
      <c r="AB5" s="7">
        <v>3</v>
      </c>
      <c r="AC5" s="7">
        <v>3</v>
      </c>
      <c r="AD5" s="7">
        <v>3</v>
      </c>
      <c r="AE5" s="7">
        <v>3</v>
      </c>
      <c r="AF5" s="7">
        <v>3</v>
      </c>
      <c r="AG5" s="7">
        <v>3</v>
      </c>
      <c r="AH5" s="7">
        <v>4</v>
      </c>
      <c r="AI5" s="7">
        <v>4</v>
      </c>
      <c r="AJ5" s="7" t="s">
        <v>5</v>
      </c>
      <c r="AK5" s="7" t="s">
        <v>4</v>
      </c>
      <c r="AN5" s="4" t="s">
        <v>104</v>
      </c>
      <c r="AO5" s="2" t="s">
        <v>41</v>
      </c>
    </row>
    <row r="6" spans="1:41" ht="14.4" x14ac:dyDescent="0.3">
      <c r="A6" s="7">
        <v>5</v>
      </c>
      <c r="B6" s="7" t="s">
        <v>26</v>
      </c>
      <c r="C6" s="7" t="s">
        <v>24</v>
      </c>
      <c r="D6" s="7" t="s">
        <v>71</v>
      </c>
      <c r="E6" s="7" t="s">
        <v>83</v>
      </c>
      <c r="F6" s="7" t="s">
        <v>84</v>
      </c>
      <c r="G6" s="7" t="s">
        <v>165</v>
      </c>
      <c r="H6" s="7" t="s">
        <v>166</v>
      </c>
      <c r="I6" s="7" t="s">
        <v>176</v>
      </c>
      <c r="J6" s="7" t="s">
        <v>184</v>
      </c>
      <c r="K6" s="7">
        <v>4</v>
      </c>
      <c r="L6" s="7">
        <v>4</v>
      </c>
      <c r="M6" s="7">
        <v>5</v>
      </c>
      <c r="N6" s="7">
        <v>5</v>
      </c>
      <c r="O6" s="7">
        <v>4</v>
      </c>
      <c r="P6" s="7">
        <v>4</v>
      </c>
      <c r="Q6" s="7">
        <v>4</v>
      </c>
      <c r="R6" s="7">
        <v>4</v>
      </c>
      <c r="S6" s="7">
        <v>5</v>
      </c>
      <c r="T6" s="7">
        <v>5</v>
      </c>
      <c r="U6" s="7">
        <v>5</v>
      </c>
      <c r="V6" s="7">
        <v>4</v>
      </c>
      <c r="W6" s="7">
        <v>5</v>
      </c>
      <c r="X6" s="7">
        <v>5</v>
      </c>
      <c r="Y6" s="7">
        <v>4</v>
      </c>
      <c r="Z6" s="7">
        <v>4</v>
      </c>
      <c r="AA6" s="7">
        <v>4</v>
      </c>
      <c r="AB6" s="7">
        <v>5</v>
      </c>
      <c r="AC6" s="7">
        <v>4</v>
      </c>
      <c r="AD6" s="7">
        <v>4</v>
      </c>
      <c r="AE6" s="7">
        <v>4</v>
      </c>
      <c r="AF6" s="7">
        <v>5</v>
      </c>
      <c r="AG6" s="7">
        <v>4</v>
      </c>
      <c r="AH6" s="7">
        <v>4</v>
      </c>
      <c r="AI6" s="7">
        <v>4</v>
      </c>
      <c r="AJ6" s="7" t="s">
        <v>5</v>
      </c>
      <c r="AK6" s="7" t="s">
        <v>4</v>
      </c>
      <c r="AN6" s="4" t="s">
        <v>105</v>
      </c>
      <c r="AO6" s="2" t="s">
        <v>42</v>
      </c>
    </row>
    <row r="7" spans="1:41" ht="14.4" x14ac:dyDescent="0.3">
      <c r="A7" s="7">
        <v>6</v>
      </c>
      <c r="B7" s="7" t="s">
        <v>25</v>
      </c>
      <c r="C7" s="7" t="s">
        <v>24</v>
      </c>
      <c r="D7" s="7" t="s">
        <v>72</v>
      </c>
      <c r="E7" s="7" t="s">
        <v>83</v>
      </c>
      <c r="F7" s="7" t="s">
        <v>84</v>
      </c>
      <c r="G7" s="7" t="s">
        <v>163</v>
      </c>
      <c r="H7" s="7" t="s">
        <v>171</v>
      </c>
      <c r="I7" s="7" t="s">
        <v>181</v>
      </c>
      <c r="J7" s="7"/>
      <c r="K7" s="7">
        <v>3</v>
      </c>
      <c r="L7" s="7">
        <v>3</v>
      </c>
      <c r="M7" s="7">
        <v>3</v>
      </c>
      <c r="N7" s="7">
        <v>3</v>
      </c>
      <c r="O7" s="7">
        <v>3</v>
      </c>
      <c r="P7" s="7">
        <v>3</v>
      </c>
      <c r="Q7" s="7">
        <v>3</v>
      </c>
      <c r="R7" s="7">
        <v>3</v>
      </c>
      <c r="S7" s="7">
        <v>3</v>
      </c>
      <c r="T7" s="7">
        <v>3</v>
      </c>
      <c r="U7" s="7">
        <v>3</v>
      </c>
      <c r="V7" s="7">
        <v>3</v>
      </c>
      <c r="W7" s="7">
        <v>3</v>
      </c>
      <c r="X7" s="7">
        <v>3</v>
      </c>
      <c r="Y7" s="7">
        <v>3</v>
      </c>
      <c r="Z7" s="7">
        <v>3</v>
      </c>
      <c r="AA7" s="7">
        <v>3</v>
      </c>
      <c r="AB7" s="7">
        <v>3</v>
      </c>
      <c r="AC7" s="7">
        <v>3</v>
      </c>
      <c r="AD7" s="7">
        <v>3</v>
      </c>
      <c r="AE7" s="7">
        <v>3</v>
      </c>
      <c r="AF7" s="7">
        <v>3</v>
      </c>
      <c r="AG7" s="7">
        <v>3</v>
      </c>
      <c r="AH7" s="7">
        <v>3</v>
      </c>
      <c r="AI7" s="7">
        <v>3</v>
      </c>
      <c r="AJ7" s="7" t="s">
        <v>5</v>
      </c>
      <c r="AK7" s="7" t="s">
        <v>4</v>
      </c>
      <c r="AN7" s="4" t="s">
        <v>106</v>
      </c>
      <c r="AO7" s="2" t="s">
        <v>43</v>
      </c>
    </row>
    <row r="8" spans="1:41" ht="14.4" x14ac:dyDescent="0.3">
      <c r="A8" s="7">
        <v>7</v>
      </c>
      <c r="B8" s="7" t="s">
        <v>23</v>
      </c>
      <c r="C8" s="7" t="s">
        <v>22</v>
      </c>
      <c r="D8" s="7" t="s">
        <v>73</v>
      </c>
      <c r="E8" s="7" t="s">
        <v>83</v>
      </c>
      <c r="F8" s="7" t="s">
        <v>84</v>
      </c>
      <c r="G8" s="7" t="s">
        <v>175</v>
      </c>
      <c r="H8" s="7" t="s">
        <v>176</v>
      </c>
      <c r="I8" s="7"/>
      <c r="J8" s="7"/>
      <c r="K8" s="7">
        <v>5</v>
      </c>
      <c r="L8" s="7">
        <v>5</v>
      </c>
      <c r="M8" s="7">
        <v>5</v>
      </c>
      <c r="N8" s="7">
        <v>5</v>
      </c>
      <c r="O8" s="7">
        <v>5</v>
      </c>
      <c r="P8" s="7">
        <v>4</v>
      </c>
      <c r="Q8" s="7">
        <v>4</v>
      </c>
      <c r="R8" s="7">
        <v>4</v>
      </c>
      <c r="S8" s="7">
        <v>5</v>
      </c>
      <c r="T8" s="7">
        <v>5</v>
      </c>
      <c r="U8" s="7">
        <v>5</v>
      </c>
      <c r="V8" s="7">
        <v>5</v>
      </c>
      <c r="W8" s="7">
        <v>5</v>
      </c>
      <c r="X8" s="7">
        <v>5</v>
      </c>
      <c r="Y8" s="7">
        <v>5</v>
      </c>
      <c r="Z8" s="7">
        <v>5</v>
      </c>
      <c r="AA8" s="7">
        <v>5</v>
      </c>
      <c r="AB8" s="7">
        <v>5</v>
      </c>
      <c r="AC8" s="7">
        <v>5</v>
      </c>
      <c r="AD8" s="7">
        <v>5</v>
      </c>
      <c r="AE8" s="7">
        <v>5</v>
      </c>
      <c r="AF8" s="7">
        <v>5</v>
      </c>
      <c r="AG8" s="7">
        <v>5</v>
      </c>
      <c r="AH8" s="7">
        <v>5</v>
      </c>
      <c r="AI8" s="7">
        <v>5</v>
      </c>
      <c r="AJ8" s="7" t="s">
        <v>5</v>
      </c>
      <c r="AK8" s="7" t="s">
        <v>4</v>
      </c>
      <c r="AN8" s="4" t="s">
        <v>107</v>
      </c>
      <c r="AO8" s="2" t="s">
        <v>44</v>
      </c>
    </row>
    <row r="9" spans="1:41" ht="14.4" x14ac:dyDescent="0.3">
      <c r="A9" s="7">
        <v>8</v>
      </c>
      <c r="B9" s="7" t="s">
        <v>21</v>
      </c>
      <c r="C9" s="7" t="s">
        <v>20</v>
      </c>
      <c r="D9" s="7" t="s">
        <v>74</v>
      </c>
      <c r="E9" s="7" t="s">
        <v>83</v>
      </c>
      <c r="F9" s="7" t="s">
        <v>84</v>
      </c>
      <c r="G9" s="7" t="s">
        <v>176</v>
      </c>
      <c r="H9" s="7" t="s">
        <v>182</v>
      </c>
      <c r="I9" s="7" t="s">
        <v>184</v>
      </c>
      <c r="J9" s="7" t="s">
        <v>185</v>
      </c>
      <c r="K9" s="7">
        <v>4</v>
      </c>
      <c r="L9" s="7">
        <v>3</v>
      </c>
      <c r="M9" s="7">
        <v>2</v>
      </c>
      <c r="N9" s="7">
        <v>3</v>
      </c>
      <c r="O9" s="7">
        <v>2</v>
      </c>
      <c r="P9" s="7">
        <v>1</v>
      </c>
      <c r="Q9" s="7">
        <v>1</v>
      </c>
      <c r="R9" s="7">
        <v>1</v>
      </c>
      <c r="S9" s="7">
        <v>3</v>
      </c>
      <c r="T9" s="7">
        <v>3</v>
      </c>
      <c r="U9" s="7">
        <v>1</v>
      </c>
      <c r="V9" s="7">
        <v>1</v>
      </c>
      <c r="W9" s="7">
        <v>3</v>
      </c>
      <c r="X9" s="7">
        <v>5</v>
      </c>
      <c r="Y9" s="7">
        <v>1</v>
      </c>
      <c r="Z9" s="7">
        <v>2</v>
      </c>
      <c r="AA9" s="7">
        <v>2</v>
      </c>
      <c r="AB9" s="7">
        <v>2</v>
      </c>
      <c r="AC9" s="7">
        <v>2</v>
      </c>
      <c r="AD9" s="7">
        <v>4</v>
      </c>
      <c r="AE9" s="7">
        <v>2</v>
      </c>
      <c r="AF9" s="7">
        <v>4</v>
      </c>
      <c r="AG9" s="7">
        <v>4</v>
      </c>
      <c r="AH9" s="7">
        <v>3</v>
      </c>
      <c r="AI9" s="7">
        <v>3</v>
      </c>
      <c r="AJ9" s="7" t="s">
        <v>5</v>
      </c>
      <c r="AK9" s="7" t="s">
        <v>4</v>
      </c>
      <c r="AN9" s="4" t="s">
        <v>108</v>
      </c>
      <c r="AO9" s="2" t="s">
        <v>45</v>
      </c>
    </row>
    <row r="10" spans="1:41" ht="14.4" x14ac:dyDescent="0.3">
      <c r="A10" s="7">
        <v>9</v>
      </c>
      <c r="B10" s="7" t="s">
        <v>19</v>
      </c>
      <c r="C10" s="7" t="s">
        <v>18</v>
      </c>
      <c r="D10" s="7" t="s">
        <v>75</v>
      </c>
      <c r="E10" s="7" t="s">
        <v>83</v>
      </c>
      <c r="F10" s="7" t="s">
        <v>86</v>
      </c>
      <c r="G10" s="7" t="s">
        <v>164</v>
      </c>
      <c r="H10" s="7" t="s">
        <v>178</v>
      </c>
      <c r="I10" s="7" t="s">
        <v>184</v>
      </c>
      <c r="J10" s="7"/>
      <c r="K10" s="7">
        <v>4</v>
      </c>
      <c r="L10" s="7">
        <v>4</v>
      </c>
      <c r="M10" s="7">
        <v>4</v>
      </c>
      <c r="N10" s="7">
        <v>4</v>
      </c>
      <c r="O10" s="7">
        <v>4</v>
      </c>
      <c r="P10" s="7">
        <v>4</v>
      </c>
      <c r="Q10" s="7">
        <v>4</v>
      </c>
      <c r="R10" s="7">
        <v>4</v>
      </c>
      <c r="S10" s="7">
        <v>4</v>
      </c>
      <c r="T10" s="7">
        <v>4</v>
      </c>
      <c r="U10" s="7">
        <v>4</v>
      </c>
      <c r="V10" s="7">
        <v>4</v>
      </c>
      <c r="W10" s="7">
        <v>4</v>
      </c>
      <c r="X10" s="7">
        <v>4</v>
      </c>
      <c r="Y10" s="7">
        <v>4</v>
      </c>
      <c r="Z10" s="7">
        <v>4</v>
      </c>
      <c r="AA10" s="7">
        <v>4</v>
      </c>
      <c r="AB10" s="7">
        <v>4</v>
      </c>
      <c r="AC10" s="7">
        <v>4</v>
      </c>
      <c r="AD10" s="7">
        <v>4</v>
      </c>
      <c r="AE10" s="7">
        <v>4</v>
      </c>
      <c r="AF10" s="7">
        <v>4</v>
      </c>
      <c r="AG10" s="7">
        <v>4</v>
      </c>
      <c r="AH10" s="7">
        <v>4</v>
      </c>
      <c r="AI10" s="7">
        <v>4</v>
      </c>
      <c r="AJ10" s="7" t="s">
        <v>1</v>
      </c>
      <c r="AK10" s="7" t="s">
        <v>0</v>
      </c>
      <c r="AN10" s="4" t="s">
        <v>109</v>
      </c>
      <c r="AO10" s="2" t="s">
        <v>46</v>
      </c>
    </row>
    <row r="11" spans="1:41" ht="14.4" x14ac:dyDescent="0.3">
      <c r="A11" s="7">
        <v>10</v>
      </c>
      <c r="B11" s="7" t="s">
        <v>17</v>
      </c>
      <c r="C11" s="7" t="s">
        <v>16</v>
      </c>
      <c r="D11" s="7" t="s">
        <v>76</v>
      </c>
      <c r="E11" s="7" t="s">
        <v>83</v>
      </c>
      <c r="F11" s="7" t="s">
        <v>84</v>
      </c>
      <c r="G11" s="7" t="s">
        <v>176</v>
      </c>
      <c r="H11" s="7" t="s">
        <v>180</v>
      </c>
      <c r="I11" s="7" t="s">
        <v>182</v>
      </c>
      <c r="J11" s="7" t="s">
        <v>185</v>
      </c>
      <c r="K11" s="7">
        <v>3</v>
      </c>
      <c r="L11" s="7">
        <v>5</v>
      </c>
      <c r="M11" s="7">
        <v>3</v>
      </c>
      <c r="N11" s="7">
        <v>3</v>
      </c>
      <c r="O11" s="7">
        <v>3</v>
      </c>
      <c r="P11" s="7">
        <v>3</v>
      </c>
      <c r="Q11" s="7">
        <v>3</v>
      </c>
      <c r="R11" s="7">
        <v>3</v>
      </c>
      <c r="S11" s="7">
        <v>3</v>
      </c>
      <c r="T11" s="7">
        <v>3</v>
      </c>
      <c r="U11" s="7">
        <v>3</v>
      </c>
      <c r="V11" s="7">
        <v>4</v>
      </c>
      <c r="W11" s="7">
        <v>3</v>
      </c>
      <c r="X11" s="7">
        <v>5</v>
      </c>
      <c r="Y11" s="7">
        <v>3</v>
      </c>
      <c r="Z11" s="7">
        <v>3</v>
      </c>
      <c r="AA11" s="7">
        <v>4</v>
      </c>
      <c r="AB11" s="7">
        <v>5</v>
      </c>
      <c r="AC11" s="7">
        <v>5</v>
      </c>
      <c r="AD11" s="7">
        <v>5</v>
      </c>
      <c r="AE11" s="7">
        <v>4</v>
      </c>
      <c r="AF11" s="7">
        <v>5</v>
      </c>
      <c r="AG11" s="7">
        <v>5</v>
      </c>
      <c r="AH11" s="7">
        <v>3</v>
      </c>
      <c r="AI11" s="7">
        <v>4</v>
      </c>
      <c r="AJ11" s="7" t="s">
        <v>5</v>
      </c>
      <c r="AK11" s="7" t="s">
        <v>4</v>
      </c>
      <c r="AN11" s="4" t="s">
        <v>110</v>
      </c>
      <c r="AO11" s="2" t="s">
        <v>47</v>
      </c>
    </row>
    <row r="12" spans="1:41" ht="14.4" x14ac:dyDescent="0.3">
      <c r="A12" s="7">
        <v>11</v>
      </c>
      <c r="B12" s="7" t="s">
        <v>15</v>
      </c>
      <c r="C12" s="7" t="s">
        <v>14</v>
      </c>
      <c r="D12" s="7" t="s">
        <v>77</v>
      </c>
      <c r="E12" s="7" t="s">
        <v>83</v>
      </c>
      <c r="F12" s="7" t="s">
        <v>85</v>
      </c>
      <c r="G12" s="7" t="s">
        <v>164</v>
      </c>
      <c r="H12" s="7" t="s">
        <v>166</v>
      </c>
      <c r="I12" s="7" t="s">
        <v>167</v>
      </c>
      <c r="J12" s="7" t="s">
        <v>172</v>
      </c>
      <c r="K12" s="7">
        <v>3</v>
      </c>
      <c r="L12" s="7">
        <v>4</v>
      </c>
      <c r="M12" s="7">
        <v>3</v>
      </c>
      <c r="N12" s="7">
        <v>4</v>
      </c>
      <c r="O12" s="7">
        <v>4</v>
      </c>
      <c r="P12" s="7">
        <v>3</v>
      </c>
      <c r="Q12" s="7">
        <v>3</v>
      </c>
      <c r="R12" s="7">
        <v>3</v>
      </c>
      <c r="S12" s="7">
        <v>4</v>
      </c>
      <c r="T12" s="7">
        <v>3</v>
      </c>
      <c r="U12" s="7">
        <v>4</v>
      </c>
      <c r="V12" s="7">
        <v>3</v>
      </c>
      <c r="W12" s="7">
        <v>4</v>
      </c>
      <c r="X12" s="7">
        <v>3</v>
      </c>
      <c r="Y12" s="7">
        <v>3</v>
      </c>
      <c r="Z12" s="7">
        <v>3</v>
      </c>
      <c r="AA12" s="7">
        <v>4</v>
      </c>
      <c r="AB12" s="7">
        <v>4</v>
      </c>
      <c r="AC12" s="7">
        <v>4</v>
      </c>
      <c r="AD12" s="7">
        <v>3</v>
      </c>
      <c r="AE12" s="7">
        <v>3</v>
      </c>
      <c r="AF12" s="7">
        <v>3</v>
      </c>
      <c r="AG12" s="7">
        <v>3</v>
      </c>
      <c r="AH12" s="7">
        <v>3</v>
      </c>
      <c r="AI12" s="7">
        <v>3</v>
      </c>
      <c r="AJ12" s="7" t="s">
        <v>5</v>
      </c>
      <c r="AK12" s="7" t="s">
        <v>4</v>
      </c>
      <c r="AN12" s="4" t="s">
        <v>111</v>
      </c>
      <c r="AO12" s="2" t="s">
        <v>48</v>
      </c>
    </row>
    <row r="13" spans="1:41" ht="14.4" x14ac:dyDescent="0.3">
      <c r="A13" s="7">
        <v>12</v>
      </c>
      <c r="B13" s="7" t="s">
        <v>13</v>
      </c>
      <c r="C13" s="7" t="s">
        <v>12</v>
      </c>
      <c r="D13" s="7" t="s">
        <v>78</v>
      </c>
      <c r="E13" s="7" t="s">
        <v>83</v>
      </c>
      <c r="F13" s="7" t="s">
        <v>84</v>
      </c>
      <c r="G13" s="7" t="s">
        <v>163</v>
      </c>
      <c r="H13" s="7" t="s">
        <v>179</v>
      </c>
      <c r="I13" s="7"/>
      <c r="J13" s="7"/>
      <c r="K13" s="7">
        <v>2</v>
      </c>
      <c r="L13" s="7">
        <v>4</v>
      </c>
      <c r="M13" s="7">
        <v>3</v>
      </c>
      <c r="N13" s="7">
        <v>5</v>
      </c>
      <c r="O13" s="7">
        <v>3</v>
      </c>
      <c r="P13" s="7">
        <v>3</v>
      </c>
      <c r="Q13" s="7">
        <v>3</v>
      </c>
      <c r="R13" s="7">
        <v>3</v>
      </c>
      <c r="S13" s="7">
        <v>3</v>
      </c>
      <c r="T13" s="7">
        <v>4</v>
      </c>
      <c r="U13" s="7">
        <v>3</v>
      </c>
      <c r="V13" s="7">
        <v>3</v>
      </c>
      <c r="W13" s="7">
        <v>3</v>
      </c>
      <c r="X13" s="7">
        <v>2</v>
      </c>
      <c r="Y13" s="7">
        <v>3</v>
      </c>
      <c r="Z13" s="7">
        <v>3</v>
      </c>
      <c r="AA13" s="7">
        <v>4</v>
      </c>
      <c r="AB13" s="7">
        <v>4</v>
      </c>
      <c r="AC13" s="7">
        <v>4</v>
      </c>
      <c r="AD13" s="7">
        <v>2</v>
      </c>
      <c r="AE13" s="7">
        <v>3</v>
      </c>
      <c r="AF13" s="7">
        <v>3</v>
      </c>
      <c r="AG13" s="7">
        <v>3</v>
      </c>
      <c r="AH13" s="7">
        <v>3</v>
      </c>
      <c r="AI13" s="7">
        <v>3</v>
      </c>
      <c r="AJ13" s="7" t="s">
        <v>5</v>
      </c>
      <c r="AK13" s="7" t="s">
        <v>0</v>
      </c>
      <c r="AN13" s="4" t="s">
        <v>112</v>
      </c>
      <c r="AO13" s="2" t="s">
        <v>49</v>
      </c>
    </row>
    <row r="14" spans="1:41" ht="14.4" x14ac:dyDescent="0.3">
      <c r="A14" s="7">
        <v>13</v>
      </c>
      <c r="B14" s="7" t="s">
        <v>11</v>
      </c>
      <c r="C14" s="7" t="s">
        <v>10</v>
      </c>
      <c r="D14" s="7" t="s">
        <v>79</v>
      </c>
      <c r="E14" s="7" t="s">
        <v>83</v>
      </c>
      <c r="F14" s="7" t="s">
        <v>84</v>
      </c>
      <c r="G14" s="7" t="s">
        <v>165</v>
      </c>
      <c r="H14" s="7" t="s">
        <v>175</v>
      </c>
      <c r="I14" s="7" t="s">
        <v>179</v>
      </c>
      <c r="J14" s="7"/>
      <c r="K14" s="7">
        <v>5</v>
      </c>
      <c r="L14" s="7">
        <v>3</v>
      </c>
      <c r="M14" s="7">
        <v>3</v>
      </c>
      <c r="N14" s="7">
        <v>4</v>
      </c>
      <c r="O14" s="7">
        <v>3</v>
      </c>
      <c r="P14" s="7">
        <v>3</v>
      </c>
      <c r="Q14" s="7">
        <v>3</v>
      </c>
      <c r="R14" s="7">
        <v>3</v>
      </c>
      <c r="S14" s="7">
        <v>3</v>
      </c>
      <c r="T14" s="7">
        <v>3</v>
      </c>
      <c r="U14" s="7">
        <v>3</v>
      </c>
      <c r="V14" s="7">
        <v>3</v>
      </c>
      <c r="W14" s="7">
        <v>4</v>
      </c>
      <c r="X14" s="7">
        <v>3</v>
      </c>
      <c r="Y14" s="7">
        <v>3</v>
      </c>
      <c r="Z14" s="7">
        <v>3</v>
      </c>
      <c r="AA14" s="7">
        <v>3</v>
      </c>
      <c r="AB14" s="7">
        <v>3</v>
      </c>
      <c r="AC14" s="7">
        <v>3</v>
      </c>
      <c r="AD14" s="7">
        <v>3</v>
      </c>
      <c r="AE14" s="7">
        <v>3</v>
      </c>
      <c r="AF14" s="7">
        <v>3</v>
      </c>
      <c r="AG14" s="7">
        <v>3</v>
      </c>
      <c r="AH14" s="7">
        <v>3</v>
      </c>
      <c r="AI14" s="7">
        <v>4</v>
      </c>
      <c r="AJ14" s="7" t="s">
        <v>5</v>
      </c>
      <c r="AK14" s="7" t="s">
        <v>0</v>
      </c>
      <c r="AN14" s="4" t="s">
        <v>113</v>
      </c>
      <c r="AO14" s="2" t="s">
        <v>50</v>
      </c>
    </row>
    <row r="15" spans="1:41" ht="14.4" x14ac:dyDescent="0.3">
      <c r="A15" s="7">
        <v>14</v>
      </c>
      <c r="B15" s="7" t="s">
        <v>9</v>
      </c>
      <c r="C15" s="7" t="s">
        <v>8</v>
      </c>
      <c r="D15" s="7" t="s">
        <v>80</v>
      </c>
      <c r="E15" s="7" t="s">
        <v>83</v>
      </c>
      <c r="F15" s="7" t="s">
        <v>84</v>
      </c>
      <c r="G15" s="7" t="s">
        <v>163</v>
      </c>
      <c r="H15" s="7" t="s">
        <v>178</v>
      </c>
      <c r="I15" s="7" t="s">
        <v>185</v>
      </c>
      <c r="J15" s="7"/>
      <c r="K15" s="7">
        <v>5</v>
      </c>
      <c r="L15" s="7">
        <v>3</v>
      </c>
      <c r="M15" s="7">
        <v>3</v>
      </c>
      <c r="N15" s="7">
        <v>4</v>
      </c>
      <c r="O15" s="7">
        <v>5</v>
      </c>
      <c r="P15" s="7">
        <v>4</v>
      </c>
      <c r="Q15" s="7">
        <v>4</v>
      </c>
      <c r="R15" s="7">
        <v>4</v>
      </c>
      <c r="S15" s="7">
        <v>4</v>
      </c>
      <c r="T15" s="7">
        <v>4</v>
      </c>
      <c r="U15" s="7">
        <v>4</v>
      </c>
      <c r="V15" s="7">
        <v>5</v>
      </c>
      <c r="W15" s="7">
        <v>4</v>
      </c>
      <c r="X15" s="7">
        <v>4</v>
      </c>
      <c r="Y15" s="7">
        <v>4</v>
      </c>
      <c r="Z15" s="7">
        <v>4</v>
      </c>
      <c r="AA15" s="7">
        <v>4</v>
      </c>
      <c r="AB15" s="7">
        <v>4</v>
      </c>
      <c r="AC15" s="7">
        <v>4</v>
      </c>
      <c r="AD15" s="7">
        <v>4</v>
      </c>
      <c r="AE15" s="7">
        <v>4</v>
      </c>
      <c r="AF15" s="7">
        <v>4</v>
      </c>
      <c r="AG15" s="7">
        <v>5</v>
      </c>
      <c r="AH15" s="7">
        <v>4</v>
      </c>
      <c r="AI15" s="7">
        <v>4</v>
      </c>
      <c r="AJ15" s="7" t="s">
        <v>5</v>
      </c>
      <c r="AK15" s="7" t="s">
        <v>0</v>
      </c>
      <c r="AN15" s="4" t="s">
        <v>114</v>
      </c>
      <c r="AO15" s="2" t="s">
        <v>51</v>
      </c>
    </row>
    <row r="16" spans="1:41" ht="14.4" x14ac:dyDescent="0.3">
      <c r="A16" s="7">
        <v>15</v>
      </c>
      <c r="B16" s="7" t="s">
        <v>7</v>
      </c>
      <c r="C16" s="7" t="s">
        <v>6</v>
      </c>
      <c r="D16" s="7" t="s">
        <v>81</v>
      </c>
      <c r="E16" s="7" t="s">
        <v>83</v>
      </c>
      <c r="F16" s="7" t="s">
        <v>84</v>
      </c>
      <c r="G16" s="7" t="s">
        <v>163</v>
      </c>
      <c r="H16" s="7" t="s">
        <v>175</v>
      </c>
      <c r="I16" s="7" t="s">
        <v>180</v>
      </c>
      <c r="J16" s="7" t="s">
        <v>182</v>
      </c>
      <c r="K16" s="7">
        <v>4</v>
      </c>
      <c r="L16" s="7">
        <v>3</v>
      </c>
      <c r="M16" s="7">
        <v>4</v>
      </c>
      <c r="N16" s="7">
        <v>4</v>
      </c>
      <c r="O16" s="7">
        <v>4</v>
      </c>
      <c r="P16" s="7">
        <v>4</v>
      </c>
      <c r="Q16" s="7">
        <v>4</v>
      </c>
      <c r="R16" s="7">
        <v>4</v>
      </c>
      <c r="S16" s="7">
        <v>4</v>
      </c>
      <c r="T16" s="7">
        <v>4</v>
      </c>
      <c r="U16" s="7">
        <v>4</v>
      </c>
      <c r="V16" s="7">
        <v>4</v>
      </c>
      <c r="W16" s="7">
        <v>4</v>
      </c>
      <c r="X16" s="7">
        <v>4</v>
      </c>
      <c r="Y16" s="7">
        <v>4</v>
      </c>
      <c r="Z16" s="7">
        <v>4</v>
      </c>
      <c r="AA16" s="7">
        <v>3</v>
      </c>
      <c r="AB16" s="7">
        <v>4</v>
      </c>
      <c r="AC16" s="7">
        <v>3</v>
      </c>
      <c r="AD16" s="7">
        <v>4</v>
      </c>
      <c r="AE16" s="7">
        <v>4</v>
      </c>
      <c r="AF16" s="7">
        <v>3</v>
      </c>
      <c r="AG16" s="7">
        <v>4</v>
      </c>
      <c r="AH16" s="7">
        <v>4</v>
      </c>
      <c r="AI16" s="7">
        <v>4</v>
      </c>
      <c r="AJ16" s="7" t="s">
        <v>5</v>
      </c>
      <c r="AK16" s="7" t="s">
        <v>4</v>
      </c>
      <c r="AN16" s="4" t="s">
        <v>115</v>
      </c>
      <c r="AO16" s="2" t="s">
        <v>52</v>
      </c>
    </row>
    <row r="17" spans="1:41" ht="14.4" x14ac:dyDescent="0.3">
      <c r="A17" s="7">
        <v>16</v>
      </c>
      <c r="B17" s="7" t="s">
        <v>3</v>
      </c>
      <c r="C17" s="7" t="s">
        <v>2</v>
      </c>
      <c r="D17" s="7" t="s">
        <v>82</v>
      </c>
      <c r="E17" s="7" t="s">
        <v>83</v>
      </c>
      <c r="F17" s="7" t="s">
        <v>84</v>
      </c>
      <c r="G17" s="7" t="s">
        <v>174</v>
      </c>
      <c r="H17" s="7" t="s">
        <v>175</v>
      </c>
      <c r="I17" s="7" t="s">
        <v>184</v>
      </c>
      <c r="J17" s="7" t="s">
        <v>187</v>
      </c>
      <c r="K17" s="7">
        <v>3</v>
      </c>
      <c r="L17" s="7">
        <v>3</v>
      </c>
      <c r="M17" s="7">
        <v>3</v>
      </c>
      <c r="N17" s="7">
        <v>3</v>
      </c>
      <c r="O17" s="7">
        <v>3</v>
      </c>
      <c r="P17" s="7">
        <v>3</v>
      </c>
      <c r="Q17" s="7">
        <v>3</v>
      </c>
      <c r="R17" s="7">
        <v>3</v>
      </c>
      <c r="S17" s="7">
        <v>3</v>
      </c>
      <c r="T17" s="7">
        <v>3</v>
      </c>
      <c r="U17" s="7">
        <v>3</v>
      </c>
      <c r="V17" s="7">
        <v>4</v>
      </c>
      <c r="W17" s="7">
        <v>4</v>
      </c>
      <c r="X17" s="7">
        <v>3</v>
      </c>
      <c r="Y17" s="7">
        <v>3</v>
      </c>
      <c r="Z17" s="7">
        <v>3</v>
      </c>
      <c r="AA17" s="7">
        <v>3</v>
      </c>
      <c r="AB17" s="7">
        <v>3</v>
      </c>
      <c r="AC17" s="7">
        <v>3</v>
      </c>
      <c r="AD17" s="7">
        <v>3</v>
      </c>
      <c r="AE17" s="7">
        <v>3</v>
      </c>
      <c r="AF17" s="7">
        <v>4</v>
      </c>
      <c r="AG17" s="7">
        <v>3</v>
      </c>
      <c r="AH17" s="7">
        <v>3</v>
      </c>
      <c r="AI17" s="7">
        <v>4</v>
      </c>
      <c r="AJ17" s="7" t="s">
        <v>1</v>
      </c>
      <c r="AK17" s="7" t="s">
        <v>0</v>
      </c>
      <c r="AN17" s="4" t="s">
        <v>116</v>
      </c>
      <c r="AO17" s="2" t="s">
        <v>53</v>
      </c>
    </row>
    <row r="18" spans="1:41" ht="14.4" x14ac:dyDescent="0.3">
      <c r="AN18" s="4" t="s">
        <v>117</v>
      </c>
      <c r="AO18" s="2" t="s">
        <v>54</v>
      </c>
    </row>
    <row r="19" spans="1:41" ht="14.4" x14ac:dyDescent="0.3">
      <c r="AN19" s="4" t="s">
        <v>118</v>
      </c>
      <c r="AO19" s="2" t="s">
        <v>55</v>
      </c>
    </row>
    <row r="20" spans="1:41" ht="14.4" x14ac:dyDescent="0.3">
      <c r="AN20" s="4" t="s">
        <v>119</v>
      </c>
      <c r="AO20" s="2" t="s">
        <v>56</v>
      </c>
    </row>
    <row r="21" spans="1:41" ht="14.4" x14ac:dyDescent="0.3">
      <c r="AN21" s="4" t="s">
        <v>120</v>
      </c>
      <c r="AO21" s="2" t="s">
        <v>57</v>
      </c>
    </row>
    <row r="22" spans="1:41" ht="14.4" x14ac:dyDescent="0.3">
      <c r="AN22" s="4" t="s">
        <v>121</v>
      </c>
      <c r="AO22" s="2" t="s">
        <v>58</v>
      </c>
    </row>
    <row r="23" spans="1:41" ht="14.4" x14ac:dyDescent="0.3">
      <c r="AN23" s="4" t="s">
        <v>122</v>
      </c>
      <c r="AO23" s="2" t="s">
        <v>32</v>
      </c>
    </row>
    <row r="24" spans="1:41" ht="14.4" x14ac:dyDescent="0.3">
      <c r="J24" t="s">
        <v>162</v>
      </c>
      <c r="K24" s="12">
        <f>AVERAGE(K2:K17)</f>
        <v>3.8125</v>
      </c>
      <c r="L24" s="12">
        <f t="shared" ref="L24:AI24" si="0">AVERAGE(L2:L17)</f>
        <v>3.625</v>
      </c>
      <c r="M24" s="12">
        <f t="shared" si="0"/>
        <v>3.5</v>
      </c>
      <c r="N24" s="12">
        <f t="shared" si="0"/>
        <v>3.9375</v>
      </c>
      <c r="O24" s="12">
        <f t="shared" si="0"/>
        <v>3.5625</v>
      </c>
      <c r="P24" s="12">
        <f t="shared" si="0"/>
        <v>3.3125</v>
      </c>
      <c r="Q24" s="12">
        <f t="shared" si="0"/>
        <v>3.3125</v>
      </c>
      <c r="R24" s="12">
        <f t="shared" si="0"/>
        <v>3.3125</v>
      </c>
      <c r="S24" s="12">
        <f t="shared" si="0"/>
        <v>3.625</v>
      </c>
      <c r="T24" s="12">
        <f t="shared" si="0"/>
        <v>3.5625</v>
      </c>
      <c r="U24" s="12">
        <f t="shared" si="0"/>
        <v>3.5</v>
      </c>
      <c r="V24" s="12">
        <f t="shared" si="0"/>
        <v>3.5</v>
      </c>
      <c r="W24" s="12">
        <f t="shared" si="0"/>
        <v>3.75</v>
      </c>
      <c r="X24" s="12">
        <f t="shared" si="0"/>
        <v>3.875</v>
      </c>
      <c r="Y24" s="12">
        <f t="shared" si="0"/>
        <v>3.375</v>
      </c>
      <c r="Z24" s="12">
        <f t="shared" si="0"/>
        <v>3.5625</v>
      </c>
      <c r="AA24" s="12">
        <f t="shared" si="0"/>
        <v>3.5625</v>
      </c>
      <c r="AB24" s="12">
        <f t="shared" si="0"/>
        <v>3.8125</v>
      </c>
      <c r="AC24" s="12">
        <f t="shared" si="0"/>
        <v>3.625</v>
      </c>
      <c r="AD24" s="12">
        <f t="shared" si="0"/>
        <v>3.8125</v>
      </c>
      <c r="AE24" s="12">
        <f t="shared" si="0"/>
        <v>3.5</v>
      </c>
      <c r="AF24" s="12">
        <f t="shared" si="0"/>
        <v>3.8125</v>
      </c>
      <c r="AG24" s="12">
        <f t="shared" si="0"/>
        <v>3.8125</v>
      </c>
      <c r="AH24" s="12">
        <f t="shared" si="0"/>
        <v>3.5625</v>
      </c>
      <c r="AI24" s="12">
        <f t="shared" si="0"/>
        <v>3.75</v>
      </c>
      <c r="AN24" s="4" t="s">
        <v>123</v>
      </c>
      <c r="AO24" s="2" t="s">
        <v>59</v>
      </c>
    </row>
    <row r="25" spans="1:41" ht="14.4" x14ac:dyDescent="0.3">
      <c r="AN25" s="4" t="s">
        <v>124</v>
      </c>
      <c r="AO25" s="2" t="s">
        <v>60</v>
      </c>
    </row>
    <row r="26" spans="1:41" ht="14.4" x14ac:dyDescent="0.3">
      <c r="AN26" s="4" t="s">
        <v>125</v>
      </c>
      <c r="AO26" s="2" t="s">
        <v>61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3C1A4-C658-4861-A6F2-8B44B01B35A6}">
  <dimension ref="B2:I39"/>
  <sheetViews>
    <sheetView topLeftCell="A8" workbookViewId="0">
      <selection activeCell="C13" sqref="C13:D37"/>
    </sheetView>
  </sheetViews>
  <sheetFormatPr defaultRowHeight="14.4" x14ac:dyDescent="0.3"/>
  <cols>
    <col min="2" max="2" width="8.88671875" style="3"/>
    <col min="3" max="3" width="10.6640625" style="21" customWidth="1"/>
    <col min="4" max="4" width="41.44140625" style="1" bestFit="1" customWidth="1"/>
    <col min="9" max="9" width="13.77734375" customWidth="1"/>
  </cols>
  <sheetData>
    <row r="2" spans="2:9" x14ac:dyDescent="0.3">
      <c r="B2" s="5" t="s">
        <v>38</v>
      </c>
      <c r="C2" s="17" t="s">
        <v>62</v>
      </c>
      <c r="D2" s="6" t="s">
        <v>63</v>
      </c>
      <c r="G2" s="5" t="s">
        <v>62</v>
      </c>
      <c r="H2" s="5" t="s">
        <v>130</v>
      </c>
      <c r="I2" s="5" t="s">
        <v>131</v>
      </c>
    </row>
    <row r="3" spans="2:9" x14ac:dyDescent="0.3">
      <c r="B3" s="13">
        <v>1</v>
      </c>
      <c r="C3" s="14" t="s">
        <v>64</v>
      </c>
      <c r="D3" s="14" t="s">
        <v>38</v>
      </c>
      <c r="G3" s="4" t="s">
        <v>126</v>
      </c>
      <c r="H3" s="4">
        <v>1</v>
      </c>
      <c r="I3" s="4" t="s">
        <v>1</v>
      </c>
    </row>
    <row r="4" spans="2:9" x14ac:dyDescent="0.3">
      <c r="B4" s="13">
        <v>2</v>
      </c>
      <c r="C4" s="14" t="s">
        <v>65</v>
      </c>
      <c r="D4" s="14" t="s">
        <v>37</v>
      </c>
      <c r="G4" s="4" t="s">
        <v>126</v>
      </c>
      <c r="H4" s="4">
        <v>2</v>
      </c>
      <c r="I4" s="4" t="s">
        <v>5</v>
      </c>
    </row>
    <row r="5" spans="2:9" x14ac:dyDescent="0.3">
      <c r="B5" s="13">
        <v>3</v>
      </c>
      <c r="C5" s="14" t="s">
        <v>66</v>
      </c>
      <c r="D5" s="14" t="s">
        <v>36</v>
      </c>
    </row>
    <row r="6" spans="2:9" x14ac:dyDescent="0.3">
      <c r="B6" s="13">
        <v>4</v>
      </c>
      <c r="C6" s="14" t="s">
        <v>87</v>
      </c>
      <c r="D6" s="14" t="s">
        <v>35</v>
      </c>
      <c r="G6" s="5" t="s">
        <v>62</v>
      </c>
      <c r="H6" s="5" t="s">
        <v>130</v>
      </c>
      <c r="I6" s="5" t="s">
        <v>131</v>
      </c>
    </row>
    <row r="7" spans="2:9" x14ac:dyDescent="0.3">
      <c r="B7" s="13">
        <v>5</v>
      </c>
      <c r="C7" s="14" t="s">
        <v>88</v>
      </c>
      <c r="D7" s="14" t="s">
        <v>90</v>
      </c>
      <c r="G7" s="4" t="s">
        <v>127</v>
      </c>
      <c r="H7" s="4">
        <v>1</v>
      </c>
      <c r="I7" s="4" t="s">
        <v>4</v>
      </c>
    </row>
    <row r="8" spans="2:9" x14ac:dyDescent="0.3">
      <c r="B8" s="13">
        <v>6</v>
      </c>
      <c r="C8" s="14" t="s">
        <v>89</v>
      </c>
      <c r="D8" s="14" t="s">
        <v>91</v>
      </c>
      <c r="G8" s="4" t="s">
        <v>127</v>
      </c>
      <c r="H8" s="4">
        <v>2</v>
      </c>
      <c r="I8" s="4" t="s">
        <v>0</v>
      </c>
    </row>
    <row r="9" spans="2:9" x14ac:dyDescent="0.3">
      <c r="B9" s="15">
        <v>7</v>
      </c>
      <c r="C9" s="19" t="s">
        <v>97</v>
      </c>
      <c r="D9" s="16" t="s">
        <v>93</v>
      </c>
    </row>
    <row r="10" spans="2:9" x14ac:dyDescent="0.3">
      <c r="B10" s="15">
        <v>8</v>
      </c>
      <c r="C10" s="19" t="s">
        <v>98</v>
      </c>
      <c r="D10" s="16" t="s">
        <v>94</v>
      </c>
    </row>
    <row r="11" spans="2:9" x14ac:dyDescent="0.3">
      <c r="B11" s="15">
        <v>9</v>
      </c>
      <c r="C11" s="19" t="s">
        <v>99</v>
      </c>
      <c r="D11" s="16" t="s">
        <v>95</v>
      </c>
    </row>
    <row r="12" spans="2:9" x14ac:dyDescent="0.3">
      <c r="B12" s="15">
        <v>10</v>
      </c>
      <c r="C12" s="19" t="s">
        <v>100</v>
      </c>
      <c r="D12" s="16" t="s">
        <v>96</v>
      </c>
    </row>
    <row r="13" spans="2:9" x14ac:dyDescent="0.3">
      <c r="B13" s="13">
        <v>11</v>
      </c>
      <c r="C13" s="20" t="s">
        <v>101</v>
      </c>
      <c r="D13" s="14" t="s">
        <v>163</v>
      </c>
    </row>
    <row r="14" spans="2:9" x14ac:dyDescent="0.3">
      <c r="B14" s="13">
        <v>12</v>
      </c>
      <c r="C14" s="20" t="s">
        <v>102</v>
      </c>
      <c r="D14" s="14" t="s">
        <v>164</v>
      </c>
    </row>
    <row r="15" spans="2:9" x14ac:dyDescent="0.3">
      <c r="B15" s="13">
        <v>13</v>
      </c>
      <c r="C15" s="20" t="s">
        <v>103</v>
      </c>
      <c r="D15" s="14" t="s">
        <v>165</v>
      </c>
    </row>
    <row r="16" spans="2:9" x14ac:dyDescent="0.3">
      <c r="B16" s="13">
        <v>14</v>
      </c>
      <c r="C16" s="20" t="s">
        <v>104</v>
      </c>
      <c r="D16" s="14" t="s">
        <v>166</v>
      </c>
    </row>
    <row r="17" spans="2:4" x14ac:dyDescent="0.3">
      <c r="B17" s="13">
        <v>15</v>
      </c>
      <c r="C17" s="20" t="s">
        <v>105</v>
      </c>
      <c r="D17" s="14" t="s">
        <v>167</v>
      </c>
    </row>
    <row r="18" spans="2:4" x14ac:dyDescent="0.3">
      <c r="B18" s="13">
        <v>16</v>
      </c>
      <c r="C18" s="20" t="s">
        <v>106</v>
      </c>
      <c r="D18" s="14" t="s">
        <v>168</v>
      </c>
    </row>
    <row r="19" spans="2:4" x14ac:dyDescent="0.3">
      <c r="B19" s="13">
        <v>17</v>
      </c>
      <c r="C19" s="20" t="s">
        <v>107</v>
      </c>
      <c r="D19" s="14" t="s">
        <v>169</v>
      </c>
    </row>
    <row r="20" spans="2:4" x14ac:dyDescent="0.3">
      <c r="B20" s="13">
        <v>18</v>
      </c>
      <c r="C20" s="20" t="s">
        <v>108</v>
      </c>
      <c r="D20" s="14" t="s">
        <v>170</v>
      </c>
    </row>
    <row r="21" spans="2:4" x14ac:dyDescent="0.3">
      <c r="B21" s="13">
        <v>19</v>
      </c>
      <c r="C21" s="20" t="s">
        <v>109</v>
      </c>
      <c r="D21" s="14" t="s">
        <v>171</v>
      </c>
    </row>
    <row r="22" spans="2:4" x14ac:dyDescent="0.3">
      <c r="B22" s="13">
        <v>20</v>
      </c>
      <c r="C22" s="20" t="s">
        <v>110</v>
      </c>
      <c r="D22" s="14" t="s">
        <v>172</v>
      </c>
    </row>
    <row r="23" spans="2:4" x14ac:dyDescent="0.3">
      <c r="B23" s="13">
        <v>21</v>
      </c>
      <c r="C23" s="20" t="s">
        <v>111</v>
      </c>
      <c r="D23" s="14" t="s">
        <v>173</v>
      </c>
    </row>
    <row r="24" spans="2:4" x14ac:dyDescent="0.3">
      <c r="B24" s="13">
        <v>22</v>
      </c>
      <c r="C24" s="20" t="s">
        <v>112</v>
      </c>
      <c r="D24" s="14" t="s">
        <v>174</v>
      </c>
    </row>
    <row r="25" spans="2:4" x14ac:dyDescent="0.3">
      <c r="B25" s="13">
        <v>23</v>
      </c>
      <c r="C25" s="20" t="s">
        <v>113</v>
      </c>
      <c r="D25" s="14" t="s">
        <v>175</v>
      </c>
    </row>
    <row r="26" spans="2:4" x14ac:dyDescent="0.3">
      <c r="B26" s="13">
        <v>24</v>
      </c>
      <c r="C26" s="20" t="s">
        <v>114</v>
      </c>
      <c r="D26" s="14" t="s">
        <v>176</v>
      </c>
    </row>
    <row r="27" spans="2:4" x14ac:dyDescent="0.3">
      <c r="B27" s="13">
        <v>25</v>
      </c>
      <c r="C27" s="20" t="s">
        <v>115</v>
      </c>
      <c r="D27" s="14" t="s">
        <v>177</v>
      </c>
    </row>
    <row r="28" spans="2:4" x14ac:dyDescent="0.3">
      <c r="B28" s="13">
        <v>26</v>
      </c>
      <c r="C28" s="20" t="s">
        <v>116</v>
      </c>
      <c r="D28" s="14" t="s">
        <v>178</v>
      </c>
    </row>
    <row r="29" spans="2:4" x14ac:dyDescent="0.3">
      <c r="B29" s="13">
        <v>27</v>
      </c>
      <c r="C29" s="20" t="s">
        <v>117</v>
      </c>
      <c r="D29" s="14" t="s">
        <v>179</v>
      </c>
    </row>
    <row r="30" spans="2:4" x14ac:dyDescent="0.3">
      <c r="B30" s="13">
        <v>28</v>
      </c>
      <c r="C30" s="20" t="s">
        <v>118</v>
      </c>
      <c r="D30" s="14" t="s">
        <v>180</v>
      </c>
    </row>
    <row r="31" spans="2:4" x14ac:dyDescent="0.3">
      <c r="B31" s="13">
        <v>29</v>
      </c>
      <c r="C31" s="20" t="s">
        <v>119</v>
      </c>
      <c r="D31" s="14" t="s">
        <v>181</v>
      </c>
    </row>
    <row r="32" spans="2:4" x14ac:dyDescent="0.3">
      <c r="B32" s="13">
        <v>30</v>
      </c>
      <c r="C32" s="20" t="s">
        <v>120</v>
      </c>
      <c r="D32" s="14" t="s">
        <v>182</v>
      </c>
    </row>
    <row r="33" spans="2:4" x14ac:dyDescent="0.3">
      <c r="B33" s="13">
        <v>31</v>
      </c>
      <c r="C33" s="20" t="s">
        <v>121</v>
      </c>
      <c r="D33" s="14" t="s">
        <v>183</v>
      </c>
    </row>
    <row r="34" spans="2:4" x14ac:dyDescent="0.3">
      <c r="B34" s="13">
        <v>32</v>
      </c>
      <c r="C34" s="20" t="s">
        <v>122</v>
      </c>
      <c r="D34" s="14" t="s">
        <v>184</v>
      </c>
    </row>
    <row r="35" spans="2:4" x14ac:dyDescent="0.3">
      <c r="B35" s="13">
        <v>33</v>
      </c>
      <c r="C35" s="20" t="s">
        <v>123</v>
      </c>
      <c r="D35" s="14" t="s">
        <v>185</v>
      </c>
    </row>
    <row r="36" spans="2:4" x14ac:dyDescent="0.3">
      <c r="B36" s="13">
        <v>34</v>
      </c>
      <c r="C36" s="20" t="s">
        <v>124</v>
      </c>
      <c r="D36" s="14" t="s">
        <v>186</v>
      </c>
    </row>
    <row r="37" spans="2:4" x14ac:dyDescent="0.3">
      <c r="B37" s="13">
        <v>35</v>
      </c>
      <c r="C37" s="20" t="s">
        <v>125</v>
      </c>
      <c r="D37" s="14" t="s">
        <v>187</v>
      </c>
    </row>
    <row r="38" spans="2:4" x14ac:dyDescent="0.3">
      <c r="B38" s="15">
        <v>36</v>
      </c>
      <c r="C38" s="19" t="s">
        <v>128</v>
      </c>
      <c r="D38" s="16" t="s">
        <v>126</v>
      </c>
    </row>
    <row r="39" spans="2:4" x14ac:dyDescent="0.3">
      <c r="B39" s="15">
        <v>37</v>
      </c>
      <c r="C39" s="19" t="s">
        <v>129</v>
      </c>
      <c r="D39" s="16" t="s">
        <v>127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8D899-CDA5-4623-B45A-793091982BBD}">
  <dimension ref="A3:S122"/>
  <sheetViews>
    <sheetView workbookViewId="0">
      <selection activeCell="AD97" sqref="AD97"/>
    </sheetView>
  </sheetViews>
  <sheetFormatPr defaultRowHeight="14.4" x14ac:dyDescent="0.3"/>
  <cols>
    <col min="1" max="1" width="44.44140625" bestFit="1" customWidth="1"/>
    <col min="2" max="2" width="33.6640625" bestFit="1" customWidth="1"/>
    <col min="3" max="3" width="24" bestFit="1" customWidth="1"/>
    <col min="4" max="4" width="30.21875" bestFit="1" customWidth="1"/>
    <col min="5" max="5" width="30.88671875" bestFit="1" customWidth="1"/>
    <col min="6" max="6" width="32.21875" bestFit="1" customWidth="1"/>
    <col min="7" max="7" width="10.33203125" bestFit="1" customWidth="1"/>
    <col min="8" max="8" width="17.88671875" bestFit="1" customWidth="1"/>
    <col min="9" max="9" width="28.109375" bestFit="1" customWidth="1"/>
    <col min="10" max="10" width="10.5546875" bestFit="1" customWidth="1"/>
    <col min="11" max="13" width="10.109375" bestFit="1" customWidth="1"/>
    <col min="14" max="14" width="38.44140625" bestFit="1" customWidth="1"/>
    <col min="15" max="15" width="10.109375" bestFit="1" customWidth="1"/>
    <col min="16" max="16" width="12.109375" customWidth="1"/>
    <col min="17" max="17" width="12.77734375" customWidth="1"/>
    <col min="18" max="18" width="33.6640625" bestFit="1" customWidth="1"/>
    <col min="19" max="22" width="10.109375" bestFit="1" customWidth="1"/>
  </cols>
  <sheetData>
    <row r="3" spans="1:7" x14ac:dyDescent="0.3">
      <c r="A3" s="8" t="s">
        <v>132</v>
      </c>
      <c r="B3" t="s">
        <v>134</v>
      </c>
      <c r="F3" t="s">
        <v>132</v>
      </c>
      <c r="G3" t="s">
        <v>134</v>
      </c>
    </row>
    <row r="4" spans="1:7" x14ac:dyDescent="0.3">
      <c r="A4" s="9" t="s">
        <v>5</v>
      </c>
      <c r="B4" s="10">
        <v>12</v>
      </c>
      <c r="F4" t="s">
        <v>5</v>
      </c>
      <c r="G4">
        <v>12</v>
      </c>
    </row>
    <row r="5" spans="1:7" x14ac:dyDescent="0.3">
      <c r="A5" s="9" t="s">
        <v>1</v>
      </c>
      <c r="B5" s="10">
        <v>4</v>
      </c>
      <c r="F5" t="s">
        <v>1</v>
      </c>
      <c r="G5">
        <v>4</v>
      </c>
    </row>
    <row r="6" spans="1:7" x14ac:dyDescent="0.3">
      <c r="A6" s="9" t="s">
        <v>133</v>
      </c>
      <c r="B6" s="10">
        <v>16</v>
      </c>
      <c r="F6" t="s">
        <v>133</v>
      </c>
      <c r="G6">
        <v>16</v>
      </c>
    </row>
    <row r="7" spans="1:7" x14ac:dyDescent="0.3">
      <c r="A7" s="9"/>
      <c r="B7" s="10"/>
    </row>
    <row r="8" spans="1:7" x14ac:dyDescent="0.3">
      <c r="A8" s="9"/>
      <c r="B8" s="10"/>
    </row>
    <row r="9" spans="1:7" x14ac:dyDescent="0.3">
      <c r="A9" s="9"/>
      <c r="B9" s="10"/>
    </row>
    <row r="10" spans="1:7" x14ac:dyDescent="0.3">
      <c r="A10" s="9"/>
      <c r="B10" s="10"/>
    </row>
    <row r="11" spans="1:7" x14ac:dyDescent="0.3">
      <c r="A11" s="9"/>
      <c r="B11" s="10"/>
    </row>
    <row r="12" spans="1:7" x14ac:dyDescent="0.3">
      <c r="A12" s="9"/>
      <c r="B12" s="10"/>
    </row>
    <row r="15" spans="1:7" s="11" customFormat="1" x14ac:dyDescent="0.3"/>
    <row r="20" spans="1:19" x14ac:dyDescent="0.3">
      <c r="A20" s="8" t="s">
        <v>132</v>
      </c>
      <c r="B20" t="s">
        <v>134</v>
      </c>
      <c r="F20" t="s">
        <v>132</v>
      </c>
      <c r="G20" t="s">
        <v>134</v>
      </c>
    </row>
    <row r="21" spans="1:19" x14ac:dyDescent="0.3">
      <c r="A21" s="9" t="s">
        <v>4</v>
      </c>
      <c r="B21" s="10">
        <v>11</v>
      </c>
      <c r="F21" t="s">
        <v>4</v>
      </c>
      <c r="G21">
        <v>11</v>
      </c>
    </row>
    <row r="22" spans="1:19" x14ac:dyDescent="0.3">
      <c r="A22" s="9" t="s">
        <v>0</v>
      </c>
      <c r="B22" s="10">
        <v>5</v>
      </c>
      <c r="F22" t="s">
        <v>0</v>
      </c>
      <c r="G22">
        <v>5</v>
      </c>
    </row>
    <row r="23" spans="1:19" x14ac:dyDescent="0.3">
      <c r="A23" s="9" t="s">
        <v>133</v>
      </c>
      <c r="B23" s="10">
        <v>16</v>
      </c>
      <c r="F23" t="s">
        <v>133</v>
      </c>
      <c r="G23">
        <v>16</v>
      </c>
    </row>
    <row r="30" spans="1:19" s="11" customFormat="1" x14ac:dyDescent="0.3"/>
    <row r="32" spans="1:19" x14ac:dyDescent="0.3">
      <c r="A32" s="8" t="s">
        <v>135</v>
      </c>
      <c r="M32" s="20" t="s">
        <v>101</v>
      </c>
      <c r="N32" s="14" t="s">
        <v>163</v>
      </c>
      <c r="O32" s="22">
        <v>3.8125</v>
      </c>
      <c r="Q32" s="20" t="s">
        <v>106</v>
      </c>
      <c r="R32" s="14" t="s">
        <v>168</v>
      </c>
      <c r="S32" s="23">
        <v>3.3125</v>
      </c>
    </row>
    <row r="33" spans="1:19" x14ac:dyDescent="0.3">
      <c r="A33" s="9" t="s">
        <v>136</v>
      </c>
      <c r="B33" s="10">
        <v>3.8125</v>
      </c>
      <c r="F33" t="s">
        <v>136</v>
      </c>
      <c r="G33">
        <v>3.8125</v>
      </c>
      <c r="H33" s="4" t="s">
        <v>101</v>
      </c>
      <c r="I33" s="2" t="s">
        <v>92</v>
      </c>
      <c r="J33">
        <v>3.8125</v>
      </c>
      <c r="M33" s="20" t="s">
        <v>102</v>
      </c>
      <c r="N33" s="14" t="s">
        <v>164</v>
      </c>
      <c r="O33" s="22">
        <v>3.625</v>
      </c>
      <c r="Q33" s="20" t="s">
        <v>107</v>
      </c>
      <c r="R33" s="14" t="s">
        <v>169</v>
      </c>
      <c r="S33" s="23">
        <v>3.3125</v>
      </c>
    </row>
    <row r="34" spans="1:19" x14ac:dyDescent="0.3">
      <c r="A34" s="9" t="s">
        <v>137</v>
      </c>
      <c r="B34" s="10">
        <v>3.625</v>
      </c>
      <c r="F34" t="s">
        <v>137</v>
      </c>
      <c r="G34">
        <v>3.625</v>
      </c>
      <c r="H34" s="4" t="s">
        <v>102</v>
      </c>
      <c r="I34" s="2" t="s">
        <v>39</v>
      </c>
      <c r="J34">
        <v>3.625</v>
      </c>
      <c r="M34" s="20" t="s">
        <v>103</v>
      </c>
      <c r="N34" s="14" t="s">
        <v>165</v>
      </c>
      <c r="O34" s="22">
        <v>3.5</v>
      </c>
      <c r="Q34" s="20" t="s">
        <v>108</v>
      </c>
      <c r="R34" s="14" t="s">
        <v>170</v>
      </c>
      <c r="S34" s="23">
        <v>3.3125</v>
      </c>
    </row>
    <row r="35" spans="1:19" x14ac:dyDescent="0.3">
      <c r="A35" s="9" t="s">
        <v>138</v>
      </c>
      <c r="B35" s="10">
        <v>3.5</v>
      </c>
      <c r="F35" t="s">
        <v>138</v>
      </c>
      <c r="G35">
        <v>3.5</v>
      </c>
      <c r="H35" s="4" t="s">
        <v>103</v>
      </c>
      <c r="I35" s="2" t="s">
        <v>40</v>
      </c>
      <c r="J35">
        <v>3.5</v>
      </c>
      <c r="M35" s="20" t="s">
        <v>104</v>
      </c>
      <c r="N35" s="14" t="s">
        <v>166</v>
      </c>
      <c r="O35" s="22">
        <v>3.9375</v>
      </c>
      <c r="Q35" s="20" t="s">
        <v>115</v>
      </c>
      <c r="R35" s="14" t="s">
        <v>177</v>
      </c>
      <c r="S35" s="23">
        <v>3.375</v>
      </c>
    </row>
    <row r="36" spans="1:19" x14ac:dyDescent="0.3">
      <c r="A36" s="9" t="s">
        <v>140</v>
      </c>
      <c r="B36" s="10">
        <v>3.9375</v>
      </c>
      <c r="F36" t="s">
        <v>140</v>
      </c>
      <c r="G36">
        <v>3.9375</v>
      </c>
      <c r="H36" s="4" t="s">
        <v>104</v>
      </c>
      <c r="I36" s="2" t="s">
        <v>41</v>
      </c>
      <c r="J36">
        <v>3.9375</v>
      </c>
      <c r="M36" s="20" t="s">
        <v>105</v>
      </c>
      <c r="N36" s="14" t="s">
        <v>167</v>
      </c>
      <c r="O36" s="22">
        <v>3.5625</v>
      </c>
      <c r="Q36" s="20" t="s">
        <v>103</v>
      </c>
      <c r="R36" s="14" t="s">
        <v>165</v>
      </c>
      <c r="S36" s="23">
        <v>3.5</v>
      </c>
    </row>
    <row r="37" spans="1:19" x14ac:dyDescent="0.3">
      <c r="A37" s="9" t="s">
        <v>141</v>
      </c>
      <c r="B37" s="10">
        <v>3.5625</v>
      </c>
      <c r="F37" t="s">
        <v>141</v>
      </c>
      <c r="G37">
        <v>3.5625</v>
      </c>
      <c r="H37" s="4" t="s">
        <v>105</v>
      </c>
      <c r="I37" s="2" t="s">
        <v>42</v>
      </c>
      <c r="J37">
        <v>3.5625</v>
      </c>
      <c r="M37" s="20" t="s">
        <v>106</v>
      </c>
      <c r="N37" s="14" t="s">
        <v>168</v>
      </c>
      <c r="O37" s="22">
        <v>3.3125</v>
      </c>
      <c r="Q37" s="20" t="s">
        <v>111</v>
      </c>
      <c r="R37" s="14" t="s">
        <v>173</v>
      </c>
      <c r="S37" s="23">
        <v>3.5</v>
      </c>
    </row>
    <row r="38" spans="1:19" x14ac:dyDescent="0.3">
      <c r="A38" s="9" t="s">
        <v>142</v>
      </c>
      <c r="B38" s="10">
        <v>3.3125</v>
      </c>
      <c r="F38" t="s">
        <v>142</v>
      </c>
      <c r="G38">
        <v>3.3125</v>
      </c>
      <c r="H38" s="4" t="s">
        <v>106</v>
      </c>
      <c r="I38" s="2" t="s">
        <v>43</v>
      </c>
      <c r="J38">
        <v>3.3125</v>
      </c>
      <c r="M38" s="20" t="s">
        <v>107</v>
      </c>
      <c r="N38" s="14" t="s">
        <v>169</v>
      </c>
      <c r="O38" s="22">
        <v>3.3125</v>
      </c>
      <c r="Q38" s="20" t="s">
        <v>112</v>
      </c>
      <c r="R38" s="14" t="s">
        <v>174</v>
      </c>
      <c r="S38" s="23">
        <v>3.5</v>
      </c>
    </row>
    <row r="39" spans="1:19" x14ac:dyDescent="0.3">
      <c r="A39" s="9" t="s">
        <v>139</v>
      </c>
      <c r="B39" s="10">
        <v>3.3125</v>
      </c>
      <c r="F39" t="s">
        <v>139</v>
      </c>
      <c r="G39">
        <v>3.3125</v>
      </c>
      <c r="H39" s="4" t="s">
        <v>107</v>
      </c>
      <c r="I39" s="2" t="s">
        <v>44</v>
      </c>
      <c r="J39">
        <v>3.3125</v>
      </c>
      <c r="M39" s="20" t="s">
        <v>108</v>
      </c>
      <c r="N39" s="14" t="s">
        <v>170</v>
      </c>
      <c r="O39" s="22">
        <v>3.3125</v>
      </c>
      <c r="Q39" s="20" t="s">
        <v>121</v>
      </c>
      <c r="R39" s="14" t="s">
        <v>183</v>
      </c>
      <c r="S39" s="23">
        <v>3.5</v>
      </c>
    </row>
    <row r="40" spans="1:19" x14ac:dyDescent="0.3">
      <c r="A40" s="9" t="s">
        <v>143</v>
      </c>
      <c r="B40" s="10">
        <v>3.3125</v>
      </c>
      <c r="F40" t="s">
        <v>143</v>
      </c>
      <c r="G40">
        <v>3.3125</v>
      </c>
      <c r="H40" s="4" t="s">
        <v>108</v>
      </c>
      <c r="I40" s="2" t="s">
        <v>45</v>
      </c>
      <c r="J40">
        <v>3.3125</v>
      </c>
      <c r="M40" s="20" t="s">
        <v>109</v>
      </c>
      <c r="N40" s="14" t="s">
        <v>171</v>
      </c>
      <c r="O40" s="22">
        <v>3.625</v>
      </c>
      <c r="Q40" s="20" t="s">
        <v>105</v>
      </c>
      <c r="R40" s="14" t="s">
        <v>167</v>
      </c>
      <c r="S40" s="23">
        <v>3.5625</v>
      </c>
    </row>
    <row r="41" spans="1:19" x14ac:dyDescent="0.3">
      <c r="A41" s="9" t="s">
        <v>144</v>
      </c>
      <c r="B41" s="10">
        <v>3.625</v>
      </c>
      <c r="F41" t="s">
        <v>144</v>
      </c>
      <c r="G41">
        <v>3.625</v>
      </c>
      <c r="H41" s="4" t="s">
        <v>109</v>
      </c>
      <c r="I41" s="2" t="s">
        <v>46</v>
      </c>
      <c r="J41">
        <v>3.625</v>
      </c>
      <c r="M41" s="20" t="s">
        <v>110</v>
      </c>
      <c r="N41" s="14" t="s">
        <v>172</v>
      </c>
      <c r="O41" s="22">
        <v>3.5625</v>
      </c>
      <c r="Q41" s="20" t="s">
        <v>110</v>
      </c>
      <c r="R41" s="14" t="s">
        <v>172</v>
      </c>
      <c r="S41" s="23">
        <v>3.5625</v>
      </c>
    </row>
    <row r="42" spans="1:19" x14ac:dyDescent="0.3">
      <c r="A42" s="9" t="s">
        <v>145</v>
      </c>
      <c r="B42" s="10">
        <v>3.5625</v>
      </c>
      <c r="F42" t="s">
        <v>145</v>
      </c>
      <c r="G42">
        <v>3.5625</v>
      </c>
      <c r="H42" s="4" t="s">
        <v>110</v>
      </c>
      <c r="I42" s="2" t="s">
        <v>47</v>
      </c>
      <c r="J42">
        <v>3.5625</v>
      </c>
      <c r="M42" s="20" t="s">
        <v>111</v>
      </c>
      <c r="N42" s="14" t="s">
        <v>173</v>
      </c>
      <c r="O42" s="22">
        <v>3.5</v>
      </c>
      <c r="Q42" s="20" t="s">
        <v>116</v>
      </c>
      <c r="R42" s="14" t="s">
        <v>178</v>
      </c>
      <c r="S42" s="23">
        <v>3.5625</v>
      </c>
    </row>
    <row r="43" spans="1:19" x14ac:dyDescent="0.3">
      <c r="A43" s="9" t="s">
        <v>150</v>
      </c>
      <c r="B43" s="10">
        <v>3.5</v>
      </c>
      <c r="F43" t="s">
        <v>150</v>
      </c>
      <c r="G43">
        <v>3.5</v>
      </c>
      <c r="H43" s="4" t="s">
        <v>111</v>
      </c>
      <c r="I43" s="2" t="s">
        <v>48</v>
      </c>
      <c r="J43">
        <v>3.5</v>
      </c>
      <c r="M43" s="20" t="s">
        <v>112</v>
      </c>
      <c r="N43" s="14" t="s">
        <v>174</v>
      </c>
      <c r="O43" s="22">
        <v>3.5</v>
      </c>
      <c r="Q43" s="20" t="s">
        <v>117</v>
      </c>
      <c r="R43" s="14" t="s">
        <v>179</v>
      </c>
      <c r="S43" s="23">
        <v>3.5625</v>
      </c>
    </row>
    <row r="44" spans="1:19" x14ac:dyDescent="0.3">
      <c r="A44" s="9" t="s">
        <v>147</v>
      </c>
      <c r="B44" s="10">
        <v>3.5</v>
      </c>
      <c r="F44" t="s">
        <v>147</v>
      </c>
      <c r="G44">
        <v>3.5</v>
      </c>
      <c r="H44" s="4" t="s">
        <v>112</v>
      </c>
      <c r="I44" s="2" t="s">
        <v>49</v>
      </c>
      <c r="J44">
        <v>3.5</v>
      </c>
      <c r="M44" s="20" t="s">
        <v>113</v>
      </c>
      <c r="N44" s="14" t="s">
        <v>175</v>
      </c>
      <c r="O44" s="22">
        <v>3.75</v>
      </c>
      <c r="Q44" s="20" t="s">
        <v>124</v>
      </c>
      <c r="R44" s="14" t="s">
        <v>186</v>
      </c>
      <c r="S44" s="23">
        <v>3.5625</v>
      </c>
    </row>
    <row r="45" spans="1:19" x14ac:dyDescent="0.3">
      <c r="A45" s="9" t="s">
        <v>146</v>
      </c>
      <c r="B45" s="10">
        <v>3.75</v>
      </c>
      <c r="F45" t="s">
        <v>146</v>
      </c>
      <c r="G45">
        <v>3.75</v>
      </c>
      <c r="H45" s="4" t="s">
        <v>113</v>
      </c>
      <c r="I45" s="2" t="s">
        <v>50</v>
      </c>
      <c r="J45">
        <v>3.75</v>
      </c>
      <c r="M45" s="20" t="s">
        <v>114</v>
      </c>
      <c r="N45" s="14" t="s">
        <v>176</v>
      </c>
      <c r="O45" s="22">
        <v>3.875</v>
      </c>
      <c r="Q45" s="20" t="s">
        <v>102</v>
      </c>
      <c r="R45" s="14" t="s">
        <v>164</v>
      </c>
      <c r="S45" s="23">
        <v>3.625</v>
      </c>
    </row>
    <row r="46" spans="1:19" x14ac:dyDescent="0.3">
      <c r="A46" s="9" t="s">
        <v>148</v>
      </c>
      <c r="B46" s="10">
        <v>3.875</v>
      </c>
      <c r="F46" t="s">
        <v>148</v>
      </c>
      <c r="G46">
        <v>3.875</v>
      </c>
      <c r="H46" s="4" t="s">
        <v>114</v>
      </c>
      <c r="I46" s="2" t="s">
        <v>51</v>
      </c>
      <c r="J46">
        <v>3.875</v>
      </c>
      <c r="M46" s="20" t="s">
        <v>115</v>
      </c>
      <c r="N46" s="14" t="s">
        <v>177</v>
      </c>
      <c r="O46" s="22">
        <v>3.375</v>
      </c>
      <c r="Q46" s="20" t="s">
        <v>109</v>
      </c>
      <c r="R46" s="14" t="s">
        <v>171</v>
      </c>
      <c r="S46" s="23">
        <v>3.625</v>
      </c>
    </row>
    <row r="47" spans="1:19" x14ac:dyDescent="0.3">
      <c r="A47" s="9" t="s">
        <v>149</v>
      </c>
      <c r="B47" s="10">
        <v>3.375</v>
      </c>
      <c r="F47" t="s">
        <v>149</v>
      </c>
      <c r="G47">
        <v>3.375</v>
      </c>
      <c r="H47" s="4" t="s">
        <v>115</v>
      </c>
      <c r="I47" s="2" t="s">
        <v>52</v>
      </c>
      <c r="J47">
        <v>3.375</v>
      </c>
      <c r="M47" s="20" t="s">
        <v>116</v>
      </c>
      <c r="N47" s="14" t="s">
        <v>178</v>
      </c>
      <c r="O47" s="22">
        <v>3.5625</v>
      </c>
      <c r="Q47" s="20" t="s">
        <v>119</v>
      </c>
      <c r="R47" s="14" t="s">
        <v>181</v>
      </c>
      <c r="S47" s="23">
        <v>3.625</v>
      </c>
    </row>
    <row r="48" spans="1:19" x14ac:dyDescent="0.3">
      <c r="A48" s="9" t="s">
        <v>151</v>
      </c>
      <c r="B48" s="10">
        <v>3.5625</v>
      </c>
      <c r="F48" t="s">
        <v>151</v>
      </c>
      <c r="G48">
        <v>3.5625</v>
      </c>
      <c r="H48" s="4" t="s">
        <v>116</v>
      </c>
      <c r="I48" s="2" t="s">
        <v>53</v>
      </c>
      <c r="J48">
        <v>3.5625</v>
      </c>
      <c r="M48" s="20" t="s">
        <v>117</v>
      </c>
      <c r="N48" s="14" t="s">
        <v>179</v>
      </c>
      <c r="O48" s="22">
        <v>3.5625</v>
      </c>
      <c r="Q48" s="20" t="s">
        <v>113</v>
      </c>
      <c r="R48" s="14" t="s">
        <v>175</v>
      </c>
      <c r="S48" s="23">
        <v>3.75</v>
      </c>
    </row>
    <row r="49" spans="1:19" x14ac:dyDescent="0.3">
      <c r="A49" s="9" t="s">
        <v>152</v>
      </c>
      <c r="B49" s="10">
        <v>3.5625</v>
      </c>
      <c r="F49" t="s">
        <v>152</v>
      </c>
      <c r="G49">
        <v>3.5625</v>
      </c>
      <c r="H49" s="4" t="s">
        <v>117</v>
      </c>
      <c r="I49" s="2" t="s">
        <v>54</v>
      </c>
      <c r="J49">
        <v>3.5625</v>
      </c>
      <c r="M49" s="20" t="s">
        <v>118</v>
      </c>
      <c r="N49" s="14" t="s">
        <v>180</v>
      </c>
      <c r="O49" s="22">
        <v>3.8125</v>
      </c>
      <c r="Q49" s="20" t="s">
        <v>125</v>
      </c>
      <c r="R49" s="14" t="s">
        <v>187</v>
      </c>
      <c r="S49" s="23">
        <v>3.75</v>
      </c>
    </row>
    <row r="50" spans="1:19" x14ac:dyDescent="0.3">
      <c r="A50" s="9" t="s">
        <v>153</v>
      </c>
      <c r="B50" s="10">
        <v>3.8125</v>
      </c>
      <c r="F50" t="s">
        <v>153</v>
      </c>
      <c r="G50">
        <v>3.8125</v>
      </c>
      <c r="H50" s="4" t="s">
        <v>118</v>
      </c>
      <c r="I50" s="2" t="s">
        <v>55</v>
      </c>
      <c r="J50">
        <v>3.8125</v>
      </c>
      <c r="M50" s="20" t="s">
        <v>119</v>
      </c>
      <c r="N50" s="14" t="s">
        <v>181</v>
      </c>
      <c r="O50" s="22">
        <v>3.625</v>
      </c>
      <c r="Q50" s="20" t="s">
        <v>101</v>
      </c>
      <c r="R50" s="14" t="s">
        <v>163</v>
      </c>
      <c r="S50" s="23">
        <v>3.8125</v>
      </c>
    </row>
    <row r="51" spans="1:19" x14ac:dyDescent="0.3">
      <c r="A51" s="9" t="s">
        <v>154</v>
      </c>
      <c r="B51" s="10">
        <v>3.625</v>
      </c>
      <c r="F51" t="s">
        <v>154</v>
      </c>
      <c r="G51">
        <v>3.625</v>
      </c>
      <c r="H51" s="4" t="s">
        <v>119</v>
      </c>
      <c r="I51" s="2" t="s">
        <v>56</v>
      </c>
      <c r="J51">
        <v>3.625</v>
      </c>
      <c r="M51" s="20" t="s">
        <v>120</v>
      </c>
      <c r="N51" s="14" t="s">
        <v>182</v>
      </c>
      <c r="O51" s="22">
        <v>3.8125</v>
      </c>
      <c r="Q51" s="20" t="s">
        <v>118</v>
      </c>
      <c r="R51" s="14" t="s">
        <v>180</v>
      </c>
      <c r="S51" s="23">
        <v>3.8125</v>
      </c>
    </row>
    <row r="52" spans="1:19" x14ac:dyDescent="0.3">
      <c r="A52" s="9" t="s">
        <v>155</v>
      </c>
      <c r="B52" s="10">
        <v>3.8125</v>
      </c>
      <c r="F52" t="s">
        <v>155</v>
      </c>
      <c r="G52">
        <v>3.8125</v>
      </c>
      <c r="H52" s="4" t="s">
        <v>120</v>
      </c>
      <c r="I52" s="2" t="s">
        <v>57</v>
      </c>
      <c r="J52">
        <v>3.8125</v>
      </c>
      <c r="M52" s="20" t="s">
        <v>121</v>
      </c>
      <c r="N52" s="14" t="s">
        <v>183</v>
      </c>
      <c r="O52" s="22">
        <v>3.5</v>
      </c>
      <c r="Q52" s="20" t="s">
        <v>120</v>
      </c>
      <c r="R52" s="14" t="s">
        <v>182</v>
      </c>
      <c r="S52" s="23">
        <v>3.8125</v>
      </c>
    </row>
    <row r="53" spans="1:19" x14ac:dyDescent="0.3">
      <c r="A53" s="9" t="s">
        <v>156</v>
      </c>
      <c r="B53" s="10">
        <v>3.5</v>
      </c>
      <c r="F53" t="s">
        <v>156</v>
      </c>
      <c r="G53">
        <v>3.5</v>
      </c>
      <c r="H53" s="4" t="s">
        <v>121</v>
      </c>
      <c r="I53" s="2" t="s">
        <v>58</v>
      </c>
      <c r="J53">
        <v>3.5</v>
      </c>
      <c r="M53" s="20" t="s">
        <v>122</v>
      </c>
      <c r="N53" s="14" t="s">
        <v>184</v>
      </c>
      <c r="O53" s="22">
        <v>3.8125</v>
      </c>
      <c r="Q53" s="20" t="s">
        <v>122</v>
      </c>
      <c r="R53" s="14" t="s">
        <v>184</v>
      </c>
      <c r="S53" s="23">
        <v>3.8125</v>
      </c>
    </row>
    <row r="54" spans="1:19" x14ac:dyDescent="0.3">
      <c r="A54" s="9" t="s">
        <v>157</v>
      </c>
      <c r="B54" s="10">
        <v>3.8125</v>
      </c>
      <c r="F54" t="s">
        <v>157</v>
      </c>
      <c r="G54">
        <v>3.8125</v>
      </c>
      <c r="H54" s="4" t="s">
        <v>122</v>
      </c>
      <c r="I54" s="2" t="s">
        <v>32</v>
      </c>
      <c r="J54">
        <v>3.8125</v>
      </c>
      <c r="M54" s="20" t="s">
        <v>123</v>
      </c>
      <c r="N54" s="14" t="s">
        <v>185</v>
      </c>
      <c r="O54" s="22">
        <v>3.8125</v>
      </c>
      <c r="Q54" s="20" t="s">
        <v>123</v>
      </c>
      <c r="R54" s="14" t="s">
        <v>185</v>
      </c>
      <c r="S54" s="23">
        <v>3.8125</v>
      </c>
    </row>
    <row r="55" spans="1:19" x14ac:dyDescent="0.3">
      <c r="A55" s="9" t="s">
        <v>158</v>
      </c>
      <c r="B55" s="10">
        <v>3.8125</v>
      </c>
      <c r="F55" t="s">
        <v>158</v>
      </c>
      <c r="G55">
        <v>3.8125</v>
      </c>
      <c r="H55" s="4" t="s">
        <v>123</v>
      </c>
      <c r="I55" s="2" t="s">
        <v>59</v>
      </c>
      <c r="J55">
        <v>3.8125</v>
      </c>
      <c r="M55" s="20" t="s">
        <v>124</v>
      </c>
      <c r="N55" s="14" t="s">
        <v>186</v>
      </c>
      <c r="O55" s="22">
        <v>3.5625</v>
      </c>
      <c r="Q55" s="20" t="s">
        <v>114</v>
      </c>
      <c r="R55" s="14" t="s">
        <v>176</v>
      </c>
      <c r="S55" s="23">
        <v>3.875</v>
      </c>
    </row>
    <row r="56" spans="1:19" x14ac:dyDescent="0.3">
      <c r="A56" s="9" t="s">
        <v>159</v>
      </c>
      <c r="B56" s="10">
        <v>3.5625</v>
      </c>
      <c r="F56" t="s">
        <v>159</v>
      </c>
      <c r="G56">
        <v>3.5625</v>
      </c>
      <c r="H56" s="4" t="s">
        <v>124</v>
      </c>
      <c r="I56" s="2" t="s">
        <v>60</v>
      </c>
      <c r="J56">
        <v>3.5625</v>
      </c>
      <c r="M56" s="20" t="s">
        <v>125</v>
      </c>
      <c r="N56" s="14" t="s">
        <v>187</v>
      </c>
      <c r="O56" s="22">
        <v>3.75</v>
      </c>
      <c r="Q56" s="20" t="s">
        <v>104</v>
      </c>
      <c r="R56" s="14" t="s">
        <v>166</v>
      </c>
      <c r="S56" s="23">
        <v>3.9375</v>
      </c>
    </row>
    <row r="57" spans="1:19" x14ac:dyDescent="0.3">
      <c r="A57" s="9" t="s">
        <v>160</v>
      </c>
      <c r="B57" s="10">
        <v>3.75</v>
      </c>
      <c r="F57" t="s">
        <v>160</v>
      </c>
      <c r="G57">
        <v>3.75</v>
      </c>
      <c r="H57" s="4" t="s">
        <v>125</v>
      </c>
      <c r="I57" s="2" t="s">
        <v>61</v>
      </c>
      <c r="J57">
        <v>3.75</v>
      </c>
    </row>
    <row r="60" spans="1:19" s="11" customFormat="1" x14ac:dyDescent="0.3"/>
    <row r="62" spans="1:19" x14ac:dyDescent="0.3">
      <c r="B62" s="8" t="s">
        <v>161</v>
      </c>
    </row>
    <row r="63" spans="1:19" x14ac:dyDescent="0.3">
      <c r="A63" s="8" t="s">
        <v>135</v>
      </c>
      <c r="B63" t="s">
        <v>5</v>
      </c>
      <c r="C63" t="s">
        <v>1</v>
      </c>
      <c r="D63" t="s">
        <v>133</v>
      </c>
    </row>
    <row r="64" spans="1:19" x14ac:dyDescent="0.3">
      <c r="A64" s="9" t="s">
        <v>136</v>
      </c>
      <c r="B64" s="10">
        <v>3.8333333333333335</v>
      </c>
      <c r="C64" s="10">
        <v>3.75</v>
      </c>
      <c r="D64" s="10">
        <v>3.8125</v>
      </c>
    </row>
    <row r="65" spans="1:4" x14ac:dyDescent="0.3">
      <c r="A65" s="9" t="s">
        <v>137</v>
      </c>
      <c r="B65" s="10">
        <v>3.5833333333333335</v>
      </c>
      <c r="C65" s="10">
        <v>3.75</v>
      </c>
      <c r="D65" s="10">
        <v>3.625</v>
      </c>
    </row>
    <row r="66" spans="1:4" x14ac:dyDescent="0.3">
      <c r="A66" s="9" t="s">
        <v>138</v>
      </c>
      <c r="B66" s="10">
        <v>3.3333333333333335</v>
      </c>
      <c r="C66" s="10">
        <v>4</v>
      </c>
      <c r="D66" s="10">
        <v>3.5</v>
      </c>
    </row>
    <row r="67" spans="1:4" x14ac:dyDescent="0.3">
      <c r="A67" s="9" t="s">
        <v>140</v>
      </c>
      <c r="B67" s="10">
        <v>4.083333333333333</v>
      </c>
      <c r="C67" s="10">
        <v>3.5</v>
      </c>
      <c r="D67" s="10">
        <v>3.9375</v>
      </c>
    </row>
    <row r="68" spans="1:4" x14ac:dyDescent="0.3">
      <c r="A68" s="9" t="s">
        <v>141</v>
      </c>
      <c r="B68" s="10">
        <v>3.5833333333333335</v>
      </c>
      <c r="C68" s="10">
        <v>3.5</v>
      </c>
      <c r="D68" s="10">
        <v>3.5625</v>
      </c>
    </row>
    <row r="69" spans="1:4" x14ac:dyDescent="0.3">
      <c r="A69" s="9" t="s">
        <v>142</v>
      </c>
      <c r="B69" s="10">
        <v>3.25</v>
      </c>
      <c r="C69" s="10">
        <v>3.5</v>
      </c>
      <c r="D69" s="10">
        <v>3.3125</v>
      </c>
    </row>
    <row r="70" spans="1:4" x14ac:dyDescent="0.3">
      <c r="A70" s="9" t="s">
        <v>139</v>
      </c>
      <c r="B70" s="10">
        <v>3.25</v>
      </c>
      <c r="C70" s="10">
        <v>3.5</v>
      </c>
      <c r="D70" s="10">
        <v>3.3125</v>
      </c>
    </row>
    <row r="71" spans="1:4" x14ac:dyDescent="0.3">
      <c r="A71" s="9" t="s">
        <v>143</v>
      </c>
      <c r="B71" s="10">
        <v>3.25</v>
      </c>
      <c r="C71" s="10">
        <v>3.5</v>
      </c>
      <c r="D71" s="10">
        <v>3.3125</v>
      </c>
    </row>
    <row r="72" spans="1:4" x14ac:dyDescent="0.3">
      <c r="A72" s="9" t="s">
        <v>144</v>
      </c>
      <c r="B72" s="10">
        <v>3.6666666666666665</v>
      </c>
      <c r="C72" s="10">
        <v>3.5</v>
      </c>
      <c r="D72" s="10">
        <v>3.625</v>
      </c>
    </row>
    <row r="73" spans="1:4" x14ac:dyDescent="0.3">
      <c r="A73" s="9" t="s">
        <v>145</v>
      </c>
      <c r="B73" s="10">
        <v>3.5833333333333335</v>
      </c>
      <c r="C73" s="10">
        <v>3.5</v>
      </c>
      <c r="D73" s="10">
        <v>3.5625</v>
      </c>
    </row>
    <row r="74" spans="1:4" x14ac:dyDescent="0.3">
      <c r="A74" s="9" t="s">
        <v>150</v>
      </c>
      <c r="B74" s="10">
        <v>3.4166666666666665</v>
      </c>
      <c r="C74" s="10">
        <v>3.75</v>
      </c>
      <c r="D74" s="10">
        <v>3.5</v>
      </c>
    </row>
    <row r="75" spans="1:4" x14ac:dyDescent="0.3">
      <c r="A75" s="9" t="s">
        <v>147</v>
      </c>
      <c r="B75" s="10">
        <v>3.5</v>
      </c>
      <c r="C75" s="10">
        <v>3.5</v>
      </c>
      <c r="D75" s="10">
        <v>3.5</v>
      </c>
    </row>
    <row r="76" spans="1:4" x14ac:dyDescent="0.3">
      <c r="A76" s="9" t="s">
        <v>146</v>
      </c>
      <c r="B76" s="10">
        <v>3.75</v>
      </c>
      <c r="C76" s="10">
        <v>3.75</v>
      </c>
      <c r="D76" s="10">
        <v>3.75</v>
      </c>
    </row>
    <row r="77" spans="1:4" x14ac:dyDescent="0.3">
      <c r="A77" s="9" t="s">
        <v>148</v>
      </c>
      <c r="B77" s="10">
        <v>3.9166666666666665</v>
      </c>
      <c r="C77" s="10">
        <v>3.75</v>
      </c>
      <c r="D77" s="10">
        <v>3.875</v>
      </c>
    </row>
    <row r="78" spans="1:4" x14ac:dyDescent="0.3">
      <c r="A78" s="9" t="s">
        <v>149</v>
      </c>
      <c r="B78" s="10">
        <v>3.25</v>
      </c>
      <c r="C78" s="10">
        <v>3.75</v>
      </c>
      <c r="D78" s="10">
        <v>3.375</v>
      </c>
    </row>
    <row r="79" spans="1:4" x14ac:dyDescent="0.3">
      <c r="A79" s="9" t="s">
        <v>151</v>
      </c>
      <c r="B79" s="10">
        <v>3.5</v>
      </c>
      <c r="C79" s="10">
        <v>3.75</v>
      </c>
      <c r="D79" s="10">
        <v>3.5625</v>
      </c>
    </row>
    <row r="80" spans="1:4" x14ac:dyDescent="0.3">
      <c r="A80" s="9" t="s">
        <v>152</v>
      </c>
      <c r="B80" s="10">
        <v>3.5</v>
      </c>
      <c r="C80" s="10">
        <v>3.75</v>
      </c>
      <c r="D80" s="10">
        <v>3.5625</v>
      </c>
    </row>
    <row r="81" spans="1:17" x14ac:dyDescent="0.3">
      <c r="A81" s="9" t="s">
        <v>153</v>
      </c>
      <c r="B81" s="10">
        <v>3.75</v>
      </c>
      <c r="C81" s="10">
        <v>4</v>
      </c>
      <c r="D81" s="10">
        <v>3.8125</v>
      </c>
    </row>
    <row r="82" spans="1:17" x14ac:dyDescent="0.3">
      <c r="A82" s="9" t="s">
        <v>154</v>
      </c>
      <c r="B82" s="10">
        <v>3.6666666666666665</v>
      </c>
      <c r="C82" s="10">
        <v>3.5</v>
      </c>
      <c r="D82" s="10">
        <v>3.625</v>
      </c>
    </row>
    <row r="83" spans="1:17" x14ac:dyDescent="0.3">
      <c r="A83" s="9" t="s">
        <v>155</v>
      </c>
      <c r="B83" s="10">
        <v>3.6666666666666665</v>
      </c>
      <c r="C83" s="10">
        <v>4.25</v>
      </c>
      <c r="D83" s="10">
        <v>3.8125</v>
      </c>
    </row>
    <row r="84" spans="1:17" x14ac:dyDescent="0.3">
      <c r="A84" s="9" t="s">
        <v>156</v>
      </c>
      <c r="B84" s="10">
        <v>3.5</v>
      </c>
      <c r="C84" s="10">
        <v>3.5</v>
      </c>
      <c r="D84" s="10">
        <v>3.5</v>
      </c>
    </row>
    <row r="85" spans="1:17" x14ac:dyDescent="0.3">
      <c r="A85" s="9" t="s">
        <v>157</v>
      </c>
      <c r="B85" s="10">
        <v>3.75</v>
      </c>
      <c r="C85" s="10">
        <v>4</v>
      </c>
      <c r="D85" s="10">
        <v>3.8125</v>
      </c>
    </row>
    <row r="86" spans="1:17" x14ac:dyDescent="0.3">
      <c r="A86" s="9" t="s">
        <v>158</v>
      </c>
      <c r="B86" s="10">
        <v>3.9166666666666665</v>
      </c>
      <c r="C86" s="10">
        <v>3.5</v>
      </c>
      <c r="D86" s="10">
        <v>3.8125</v>
      </c>
    </row>
    <row r="87" spans="1:17" x14ac:dyDescent="0.3">
      <c r="A87" s="9" t="s">
        <v>159</v>
      </c>
      <c r="B87" s="10">
        <v>3.5833333333333335</v>
      </c>
      <c r="C87" s="10">
        <v>3.5</v>
      </c>
      <c r="D87" s="10">
        <v>3.5625</v>
      </c>
    </row>
    <row r="88" spans="1:17" x14ac:dyDescent="0.3">
      <c r="A88" s="9" t="s">
        <v>160</v>
      </c>
      <c r="B88" s="10">
        <v>3.6666666666666665</v>
      </c>
      <c r="C88" s="10">
        <v>4</v>
      </c>
      <c r="D88" s="10">
        <v>3.75</v>
      </c>
    </row>
    <row r="90" spans="1:17" s="11" customFormat="1" x14ac:dyDescent="0.3"/>
    <row r="93" spans="1:17" x14ac:dyDescent="0.3">
      <c r="F93" s="7" t="s">
        <v>191</v>
      </c>
      <c r="G93" s="12">
        <f>COUNTA(data!A:A)-1</f>
        <v>16</v>
      </c>
    </row>
    <row r="94" spans="1:17" x14ac:dyDescent="0.3">
      <c r="F94" s="7" t="s">
        <v>192</v>
      </c>
      <c r="G94" s="12">
        <f>SUM(G97:G121)</f>
        <v>53</v>
      </c>
    </row>
    <row r="96" spans="1:17" x14ac:dyDescent="0.3">
      <c r="C96" s="12" t="s">
        <v>188</v>
      </c>
      <c r="F96" s="18"/>
      <c r="G96" s="4" t="s">
        <v>188</v>
      </c>
      <c r="H96" s="25" t="s">
        <v>189</v>
      </c>
      <c r="I96" s="25" t="s">
        <v>190</v>
      </c>
      <c r="N96" s="18"/>
      <c r="O96" s="4" t="s">
        <v>188</v>
      </c>
      <c r="P96" s="25" t="s">
        <v>189</v>
      </c>
      <c r="Q96" s="25" t="s">
        <v>190</v>
      </c>
    </row>
    <row r="97" spans="1:17" x14ac:dyDescent="0.3">
      <c r="A97" s="20" t="s">
        <v>101</v>
      </c>
      <c r="B97" s="24" t="s">
        <v>163</v>
      </c>
      <c r="C97" s="12">
        <f>COUNTIF(data!$G$2:$J$17,analysis!B97)</f>
        <v>6</v>
      </c>
      <c r="F97" s="18" t="s">
        <v>163</v>
      </c>
      <c r="G97" s="4">
        <v>6</v>
      </c>
      <c r="H97" s="26">
        <f>G97/$G$93</f>
        <v>0.375</v>
      </c>
      <c r="I97" s="26">
        <f>G97/$G$94</f>
        <v>0.11320754716981132</v>
      </c>
      <c r="N97" s="18" t="s">
        <v>163</v>
      </c>
      <c r="O97" s="4">
        <v>6</v>
      </c>
      <c r="P97" s="26">
        <v>0.375</v>
      </c>
      <c r="Q97" s="26">
        <v>0.11320754716981132</v>
      </c>
    </row>
    <row r="98" spans="1:17" x14ac:dyDescent="0.3">
      <c r="A98" s="20" t="s">
        <v>102</v>
      </c>
      <c r="B98" s="24" t="s">
        <v>164</v>
      </c>
      <c r="C98" s="12">
        <f>COUNTIF(data!$G$2:$J$17,analysis!B98)</f>
        <v>2</v>
      </c>
      <c r="F98" s="18" t="s">
        <v>164</v>
      </c>
      <c r="G98" s="4">
        <v>2</v>
      </c>
      <c r="H98" s="26">
        <f t="shared" ref="H98:H121" si="0">G98/$G$93</f>
        <v>0.125</v>
      </c>
      <c r="I98" s="26">
        <f t="shared" ref="I98:I121" si="1">G98/$G$94</f>
        <v>3.7735849056603772E-2</v>
      </c>
      <c r="N98" s="18" t="s">
        <v>184</v>
      </c>
      <c r="O98" s="4">
        <v>6</v>
      </c>
      <c r="P98" s="26">
        <v>0.375</v>
      </c>
      <c r="Q98" s="26">
        <v>0.11320754716981132</v>
      </c>
    </row>
    <row r="99" spans="1:17" x14ac:dyDescent="0.3">
      <c r="A99" s="20" t="s">
        <v>103</v>
      </c>
      <c r="B99" s="24" t="s">
        <v>165</v>
      </c>
      <c r="C99" s="12">
        <f>COUNTIF(data!$G$2:$J$17,analysis!B99)</f>
        <v>2</v>
      </c>
      <c r="F99" s="18" t="s">
        <v>165</v>
      </c>
      <c r="G99" s="4">
        <v>2</v>
      </c>
      <c r="H99" s="26">
        <f t="shared" si="0"/>
        <v>0.125</v>
      </c>
      <c r="I99" s="26">
        <f t="shared" si="1"/>
        <v>3.7735849056603772E-2</v>
      </c>
      <c r="N99" s="18" t="s">
        <v>178</v>
      </c>
      <c r="O99" s="4">
        <v>5</v>
      </c>
      <c r="P99" s="26">
        <v>0.3125</v>
      </c>
      <c r="Q99" s="26">
        <v>9.4339622641509441E-2</v>
      </c>
    </row>
    <row r="100" spans="1:17" x14ac:dyDescent="0.3">
      <c r="A100" s="20" t="s">
        <v>104</v>
      </c>
      <c r="B100" s="24" t="s">
        <v>166</v>
      </c>
      <c r="C100" s="12">
        <f>COUNTIF(data!$G$2:$J$17,analysis!B100)</f>
        <v>2</v>
      </c>
      <c r="F100" s="18" t="s">
        <v>166</v>
      </c>
      <c r="G100" s="4">
        <v>2</v>
      </c>
      <c r="H100" s="26">
        <f t="shared" si="0"/>
        <v>0.125</v>
      </c>
      <c r="I100" s="26">
        <f t="shared" si="1"/>
        <v>3.7735849056603772E-2</v>
      </c>
      <c r="N100" s="18" t="s">
        <v>175</v>
      </c>
      <c r="O100" s="4">
        <v>4</v>
      </c>
      <c r="P100" s="26">
        <v>0.25</v>
      </c>
      <c r="Q100" s="26">
        <v>7.5471698113207544E-2</v>
      </c>
    </row>
    <row r="101" spans="1:17" x14ac:dyDescent="0.3">
      <c r="A101" s="20" t="s">
        <v>105</v>
      </c>
      <c r="B101" s="24" t="s">
        <v>167</v>
      </c>
      <c r="C101" s="12">
        <f>COUNTIF(data!$G$2:$J$17,analysis!B101)</f>
        <v>1</v>
      </c>
      <c r="F101" s="18" t="s">
        <v>167</v>
      </c>
      <c r="G101" s="4">
        <v>1</v>
      </c>
      <c r="H101" s="26">
        <f t="shared" si="0"/>
        <v>6.25E-2</v>
      </c>
      <c r="I101" s="26">
        <f t="shared" si="1"/>
        <v>1.8867924528301886E-2</v>
      </c>
      <c r="N101" s="18" t="s">
        <v>176</v>
      </c>
      <c r="O101" s="4">
        <v>4</v>
      </c>
      <c r="P101" s="26">
        <v>0.25</v>
      </c>
      <c r="Q101" s="26">
        <v>7.5471698113207544E-2</v>
      </c>
    </row>
    <row r="102" spans="1:17" x14ac:dyDescent="0.3">
      <c r="A102" s="20" t="s">
        <v>106</v>
      </c>
      <c r="B102" s="24" t="s">
        <v>168</v>
      </c>
      <c r="C102" s="12">
        <f>COUNTIF(data!$G$2:$J$17,analysis!B102)</f>
        <v>0</v>
      </c>
      <c r="F102" s="18" t="s">
        <v>168</v>
      </c>
      <c r="G102" s="4">
        <v>0</v>
      </c>
      <c r="H102" s="26">
        <f t="shared" si="0"/>
        <v>0</v>
      </c>
      <c r="I102" s="26">
        <f t="shared" si="1"/>
        <v>0</v>
      </c>
      <c r="N102" s="18" t="s">
        <v>182</v>
      </c>
      <c r="O102" s="4">
        <v>4</v>
      </c>
      <c r="P102" s="26">
        <v>0.25</v>
      </c>
      <c r="Q102" s="26">
        <v>7.5471698113207544E-2</v>
      </c>
    </row>
    <row r="103" spans="1:17" x14ac:dyDescent="0.3">
      <c r="A103" s="20" t="s">
        <v>107</v>
      </c>
      <c r="B103" s="24" t="s">
        <v>169</v>
      </c>
      <c r="C103" s="12">
        <f>COUNTIF(data!$G$2:$J$17,analysis!B103)</f>
        <v>0</v>
      </c>
      <c r="F103" s="18" t="s">
        <v>169</v>
      </c>
      <c r="G103" s="4">
        <v>0</v>
      </c>
      <c r="H103" s="26">
        <f t="shared" si="0"/>
        <v>0</v>
      </c>
      <c r="I103" s="26">
        <f t="shared" si="1"/>
        <v>0</v>
      </c>
      <c r="N103" s="18" t="s">
        <v>185</v>
      </c>
      <c r="O103" s="4">
        <v>4</v>
      </c>
      <c r="P103" s="26">
        <v>0.25</v>
      </c>
      <c r="Q103" s="26">
        <v>7.5471698113207544E-2</v>
      </c>
    </row>
    <row r="104" spans="1:17" x14ac:dyDescent="0.3">
      <c r="A104" s="20" t="s">
        <v>108</v>
      </c>
      <c r="B104" s="24" t="s">
        <v>170</v>
      </c>
      <c r="C104" s="12">
        <f>COUNTIF(data!$G$2:$J$17,analysis!B104)</f>
        <v>0</v>
      </c>
      <c r="F104" s="18" t="s">
        <v>170</v>
      </c>
      <c r="G104" s="4">
        <v>0</v>
      </c>
      <c r="H104" s="26">
        <f t="shared" si="0"/>
        <v>0</v>
      </c>
      <c r="I104" s="26">
        <f t="shared" si="1"/>
        <v>0</v>
      </c>
      <c r="N104" s="18" t="s">
        <v>180</v>
      </c>
      <c r="O104" s="4">
        <v>3</v>
      </c>
      <c r="P104" s="26">
        <v>0.1875</v>
      </c>
      <c r="Q104" s="26">
        <v>5.6603773584905662E-2</v>
      </c>
    </row>
    <row r="105" spans="1:17" x14ac:dyDescent="0.3">
      <c r="A105" s="20" t="s">
        <v>109</v>
      </c>
      <c r="B105" s="24" t="s">
        <v>171</v>
      </c>
      <c r="C105" s="12">
        <f>COUNTIF(data!$G$2:$J$17,analysis!B105)</f>
        <v>1</v>
      </c>
      <c r="F105" s="18" t="s">
        <v>171</v>
      </c>
      <c r="G105" s="4">
        <v>1</v>
      </c>
      <c r="H105" s="26">
        <f t="shared" si="0"/>
        <v>6.25E-2</v>
      </c>
      <c r="I105" s="26">
        <f t="shared" si="1"/>
        <v>1.8867924528301886E-2</v>
      </c>
      <c r="N105" s="18" t="s">
        <v>164</v>
      </c>
      <c r="O105" s="4">
        <v>2</v>
      </c>
      <c r="P105" s="26">
        <v>0.125</v>
      </c>
      <c r="Q105" s="26">
        <v>3.7735849056603772E-2</v>
      </c>
    </row>
    <row r="106" spans="1:17" x14ac:dyDescent="0.3">
      <c r="A106" s="20" t="s">
        <v>110</v>
      </c>
      <c r="B106" s="24" t="s">
        <v>172</v>
      </c>
      <c r="C106" s="12">
        <f>COUNTIF(data!$G$2:$J$17,analysis!B106)</f>
        <v>1</v>
      </c>
      <c r="F106" s="18" t="s">
        <v>172</v>
      </c>
      <c r="G106" s="4">
        <v>1</v>
      </c>
      <c r="H106" s="26">
        <f t="shared" si="0"/>
        <v>6.25E-2</v>
      </c>
      <c r="I106" s="26">
        <f t="shared" si="1"/>
        <v>1.8867924528301886E-2</v>
      </c>
      <c r="N106" s="18" t="s">
        <v>165</v>
      </c>
      <c r="O106" s="4">
        <v>2</v>
      </c>
      <c r="P106" s="26">
        <v>0.125</v>
      </c>
      <c r="Q106" s="26">
        <v>3.7735849056603772E-2</v>
      </c>
    </row>
    <row r="107" spans="1:17" x14ac:dyDescent="0.3">
      <c r="A107" s="20" t="s">
        <v>111</v>
      </c>
      <c r="B107" s="24" t="s">
        <v>173</v>
      </c>
      <c r="C107" s="12">
        <f>COUNTIF(data!$G$2:$J$17,analysis!B107)</f>
        <v>0</v>
      </c>
      <c r="F107" s="18" t="s">
        <v>173</v>
      </c>
      <c r="G107" s="4">
        <v>0</v>
      </c>
      <c r="H107" s="26">
        <f t="shared" si="0"/>
        <v>0</v>
      </c>
      <c r="I107" s="26">
        <f t="shared" si="1"/>
        <v>0</v>
      </c>
      <c r="N107" s="18" t="s">
        <v>166</v>
      </c>
      <c r="O107" s="4">
        <v>2</v>
      </c>
      <c r="P107" s="26">
        <v>0.125</v>
      </c>
      <c r="Q107" s="26">
        <v>3.7735849056603772E-2</v>
      </c>
    </row>
    <row r="108" spans="1:17" x14ac:dyDescent="0.3">
      <c r="A108" s="20" t="s">
        <v>112</v>
      </c>
      <c r="B108" s="24" t="s">
        <v>174</v>
      </c>
      <c r="C108" s="12">
        <f>COUNTIF(data!$G$2:$J$17,analysis!B108)</f>
        <v>1</v>
      </c>
      <c r="F108" s="18" t="s">
        <v>174</v>
      </c>
      <c r="G108" s="4">
        <v>1</v>
      </c>
      <c r="H108" s="26">
        <f t="shared" si="0"/>
        <v>6.25E-2</v>
      </c>
      <c r="I108" s="26">
        <f t="shared" si="1"/>
        <v>1.8867924528301886E-2</v>
      </c>
      <c r="N108" s="18" t="s">
        <v>179</v>
      </c>
      <c r="O108" s="4">
        <v>2</v>
      </c>
      <c r="P108" s="26">
        <v>0.125</v>
      </c>
      <c r="Q108" s="26">
        <v>3.7735849056603772E-2</v>
      </c>
    </row>
    <row r="109" spans="1:17" x14ac:dyDescent="0.3">
      <c r="A109" s="20" t="s">
        <v>113</v>
      </c>
      <c r="B109" s="24" t="s">
        <v>175</v>
      </c>
      <c r="C109" s="12">
        <f>COUNTIF(data!$G$2:$J$17,analysis!B109)</f>
        <v>4</v>
      </c>
      <c r="F109" s="18" t="s">
        <v>175</v>
      </c>
      <c r="G109" s="4">
        <v>4</v>
      </c>
      <c r="H109" s="26">
        <f t="shared" si="0"/>
        <v>0.25</v>
      </c>
      <c r="I109" s="26">
        <f t="shared" si="1"/>
        <v>7.5471698113207544E-2</v>
      </c>
      <c r="N109" s="18" t="s">
        <v>181</v>
      </c>
      <c r="O109" s="4">
        <v>2</v>
      </c>
      <c r="P109" s="26">
        <v>0.125</v>
      </c>
      <c r="Q109" s="26">
        <v>3.7735849056603772E-2</v>
      </c>
    </row>
    <row r="110" spans="1:17" x14ac:dyDescent="0.3">
      <c r="A110" s="20" t="s">
        <v>114</v>
      </c>
      <c r="B110" s="24" t="s">
        <v>176</v>
      </c>
      <c r="C110" s="12">
        <f>COUNTIF(data!$G$2:$J$17,analysis!B110)</f>
        <v>4</v>
      </c>
      <c r="F110" s="18" t="s">
        <v>176</v>
      </c>
      <c r="G110" s="4">
        <v>4</v>
      </c>
      <c r="H110" s="26">
        <f t="shared" si="0"/>
        <v>0.25</v>
      </c>
      <c r="I110" s="26">
        <f t="shared" si="1"/>
        <v>7.5471698113207544E-2</v>
      </c>
      <c r="N110" s="18" t="s">
        <v>187</v>
      </c>
      <c r="O110" s="4">
        <v>2</v>
      </c>
      <c r="P110" s="26">
        <v>0.125</v>
      </c>
      <c r="Q110" s="26">
        <v>3.7735849056603772E-2</v>
      </c>
    </row>
    <row r="111" spans="1:17" x14ac:dyDescent="0.3">
      <c r="A111" s="20" t="s">
        <v>115</v>
      </c>
      <c r="B111" s="24" t="s">
        <v>177</v>
      </c>
      <c r="C111" s="12">
        <f>COUNTIF(data!$G$2:$J$17,analysis!B111)</f>
        <v>0</v>
      </c>
      <c r="F111" s="18" t="s">
        <v>177</v>
      </c>
      <c r="G111" s="4">
        <v>0</v>
      </c>
      <c r="H111" s="26">
        <f t="shared" si="0"/>
        <v>0</v>
      </c>
      <c r="I111" s="26">
        <f t="shared" si="1"/>
        <v>0</v>
      </c>
      <c r="N111" s="18" t="s">
        <v>167</v>
      </c>
      <c r="O111" s="4">
        <v>1</v>
      </c>
      <c r="P111" s="26">
        <v>6.25E-2</v>
      </c>
      <c r="Q111" s="26">
        <v>1.8867924528301886E-2</v>
      </c>
    </row>
    <row r="112" spans="1:17" x14ac:dyDescent="0.3">
      <c r="A112" s="20" t="s">
        <v>116</v>
      </c>
      <c r="B112" s="24" t="s">
        <v>178</v>
      </c>
      <c r="C112" s="12">
        <f>COUNTIF(data!$G$2:$J$17,analysis!B112)</f>
        <v>5</v>
      </c>
      <c r="F112" s="18" t="s">
        <v>178</v>
      </c>
      <c r="G112" s="4">
        <v>5</v>
      </c>
      <c r="H112" s="26">
        <f t="shared" si="0"/>
        <v>0.3125</v>
      </c>
      <c r="I112" s="26">
        <f t="shared" si="1"/>
        <v>9.4339622641509441E-2</v>
      </c>
      <c r="N112" s="18" t="s">
        <v>171</v>
      </c>
      <c r="O112" s="4">
        <v>1</v>
      </c>
      <c r="P112" s="26">
        <v>6.25E-2</v>
      </c>
      <c r="Q112" s="26">
        <v>1.8867924528301886E-2</v>
      </c>
    </row>
    <row r="113" spans="1:17" x14ac:dyDescent="0.3">
      <c r="A113" s="20" t="s">
        <v>117</v>
      </c>
      <c r="B113" s="24" t="s">
        <v>179</v>
      </c>
      <c r="C113" s="12">
        <f>COUNTIF(data!$G$2:$J$17,analysis!B113)</f>
        <v>2</v>
      </c>
      <c r="F113" s="18" t="s">
        <v>179</v>
      </c>
      <c r="G113" s="4">
        <v>2</v>
      </c>
      <c r="H113" s="26">
        <f t="shared" si="0"/>
        <v>0.125</v>
      </c>
      <c r="I113" s="26">
        <f t="shared" si="1"/>
        <v>3.7735849056603772E-2</v>
      </c>
      <c r="N113" s="18" t="s">
        <v>172</v>
      </c>
      <c r="O113" s="4">
        <v>1</v>
      </c>
      <c r="P113" s="26">
        <v>6.25E-2</v>
      </c>
      <c r="Q113" s="26">
        <v>1.8867924528301886E-2</v>
      </c>
    </row>
    <row r="114" spans="1:17" x14ac:dyDescent="0.3">
      <c r="A114" s="20" t="s">
        <v>118</v>
      </c>
      <c r="B114" s="24" t="s">
        <v>180</v>
      </c>
      <c r="C114" s="12">
        <f>COUNTIF(data!$G$2:$J$17,analysis!B114)</f>
        <v>3</v>
      </c>
      <c r="F114" s="18" t="s">
        <v>180</v>
      </c>
      <c r="G114" s="4">
        <v>3</v>
      </c>
      <c r="H114" s="26">
        <f t="shared" si="0"/>
        <v>0.1875</v>
      </c>
      <c r="I114" s="26">
        <f t="shared" si="1"/>
        <v>5.6603773584905662E-2</v>
      </c>
      <c r="N114" s="18" t="s">
        <v>174</v>
      </c>
      <c r="O114" s="4">
        <v>1</v>
      </c>
      <c r="P114" s="26">
        <v>6.25E-2</v>
      </c>
      <c r="Q114" s="26">
        <v>1.8867924528301886E-2</v>
      </c>
    </row>
    <row r="115" spans="1:17" x14ac:dyDescent="0.3">
      <c r="A115" s="20" t="s">
        <v>119</v>
      </c>
      <c r="B115" s="24" t="s">
        <v>181</v>
      </c>
      <c r="C115" s="12">
        <f>COUNTIF(data!$G$2:$J$17,analysis!B115)</f>
        <v>2</v>
      </c>
      <c r="F115" s="18" t="s">
        <v>181</v>
      </c>
      <c r="G115" s="4">
        <v>2</v>
      </c>
      <c r="H115" s="26">
        <f t="shared" si="0"/>
        <v>0.125</v>
      </c>
      <c r="I115" s="26">
        <f t="shared" si="1"/>
        <v>3.7735849056603772E-2</v>
      </c>
      <c r="N115" s="18" t="s">
        <v>186</v>
      </c>
      <c r="O115" s="4">
        <v>1</v>
      </c>
      <c r="P115" s="26">
        <v>6.25E-2</v>
      </c>
      <c r="Q115" s="26">
        <v>1.8867924528301886E-2</v>
      </c>
    </row>
    <row r="116" spans="1:17" x14ac:dyDescent="0.3">
      <c r="A116" s="20" t="s">
        <v>120</v>
      </c>
      <c r="B116" s="24" t="s">
        <v>182</v>
      </c>
      <c r="C116" s="12">
        <f>COUNTIF(data!$G$2:$J$17,analysis!B116)</f>
        <v>4</v>
      </c>
      <c r="F116" s="18" t="s">
        <v>182</v>
      </c>
      <c r="G116" s="4">
        <v>4</v>
      </c>
      <c r="H116" s="26">
        <f t="shared" si="0"/>
        <v>0.25</v>
      </c>
      <c r="I116" s="26">
        <f t="shared" si="1"/>
        <v>7.5471698113207544E-2</v>
      </c>
      <c r="N116" s="18" t="s">
        <v>168</v>
      </c>
      <c r="O116" s="4">
        <v>0</v>
      </c>
      <c r="P116" s="26">
        <v>0</v>
      </c>
      <c r="Q116" s="26">
        <v>0</v>
      </c>
    </row>
    <row r="117" spans="1:17" x14ac:dyDescent="0.3">
      <c r="A117" s="20" t="s">
        <v>121</v>
      </c>
      <c r="B117" s="24" t="s">
        <v>183</v>
      </c>
      <c r="C117" s="12">
        <f>COUNTIF(data!$G$2:$J$17,analysis!B117)</f>
        <v>0</v>
      </c>
      <c r="F117" s="18" t="s">
        <v>183</v>
      </c>
      <c r="G117" s="4">
        <v>0</v>
      </c>
      <c r="H117" s="26">
        <f t="shared" si="0"/>
        <v>0</v>
      </c>
      <c r="I117" s="26">
        <f t="shared" si="1"/>
        <v>0</v>
      </c>
      <c r="N117" s="18" t="s">
        <v>169</v>
      </c>
      <c r="O117" s="4">
        <v>0</v>
      </c>
      <c r="P117" s="26">
        <v>0</v>
      </c>
      <c r="Q117" s="26">
        <v>0</v>
      </c>
    </row>
    <row r="118" spans="1:17" x14ac:dyDescent="0.3">
      <c r="A118" s="20" t="s">
        <v>122</v>
      </c>
      <c r="B118" s="24" t="s">
        <v>184</v>
      </c>
      <c r="C118" s="12">
        <f>COUNTIF(data!$G$2:$J$17,analysis!B118)</f>
        <v>6</v>
      </c>
      <c r="F118" s="18" t="s">
        <v>184</v>
      </c>
      <c r="G118" s="4">
        <v>6</v>
      </c>
      <c r="H118" s="26">
        <f t="shared" si="0"/>
        <v>0.375</v>
      </c>
      <c r="I118" s="26">
        <f t="shared" si="1"/>
        <v>0.11320754716981132</v>
      </c>
      <c r="N118" s="18" t="s">
        <v>170</v>
      </c>
      <c r="O118" s="4">
        <v>0</v>
      </c>
      <c r="P118" s="26">
        <v>0</v>
      </c>
      <c r="Q118" s="26">
        <v>0</v>
      </c>
    </row>
    <row r="119" spans="1:17" x14ac:dyDescent="0.3">
      <c r="A119" s="20" t="s">
        <v>123</v>
      </c>
      <c r="B119" s="24" t="s">
        <v>185</v>
      </c>
      <c r="C119" s="12">
        <f>COUNTIF(data!$G$2:$J$17,analysis!B119)</f>
        <v>4</v>
      </c>
      <c r="F119" s="18" t="s">
        <v>185</v>
      </c>
      <c r="G119" s="4">
        <v>4</v>
      </c>
      <c r="H119" s="26">
        <f t="shared" si="0"/>
        <v>0.25</v>
      </c>
      <c r="I119" s="26">
        <f t="shared" si="1"/>
        <v>7.5471698113207544E-2</v>
      </c>
      <c r="N119" s="18" t="s">
        <v>173</v>
      </c>
      <c r="O119" s="4">
        <v>0</v>
      </c>
      <c r="P119" s="26">
        <v>0</v>
      </c>
      <c r="Q119" s="26">
        <v>0</v>
      </c>
    </row>
    <row r="120" spans="1:17" x14ac:dyDescent="0.3">
      <c r="A120" s="20" t="s">
        <v>124</v>
      </c>
      <c r="B120" s="24" t="s">
        <v>186</v>
      </c>
      <c r="C120" s="12">
        <f>COUNTIF(data!$G$2:$J$17,analysis!B120)</f>
        <v>1</v>
      </c>
      <c r="F120" s="18" t="s">
        <v>186</v>
      </c>
      <c r="G120" s="4">
        <v>1</v>
      </c>
      <c r="H120" s="26">
        <f t="shared" si="0"/>
        <v>6.25E-2</v>
      </c>
      <c r="I120" s="26">
        <f t="shared" si="1"/>
        <v>1.8867924528301886E-2</v>
      </c>
      <c r="N120" s="18" t="s">
        <v>177</v>
      </c>
      <c r="O120" s="4">
        <v>0</v>
      </c>
      <c r="P120" s="26">
        <v>0</v>
      </c>
      <c r="Q120" s="26">
        <v>0</v>
      </c>
    </row>
    <row r="121" spans="1:17" x14ac:dyDescent="0.3">
      <c r="A121" s="20" t="s">
        <v>125</v>
      </c>
      <c r="B121" s="24" t="s">
        <v>187</v>
      </c>
      <c r="C121" s="12">
        <f>COUNTIF(data!$G$2:$J$17,analysis!B121)</f>
        <v>2</v>
      </c>
      <c r="F121" s="18" t="s">
        <v>187</v>
      </c>
      <c r="G121" s="4">
        <v>2</v>
      </c>
      <c r="H121" s="26">
        <f t="shared" si="0"/>
        <v>0.125</v>
      </c>
      <c r="I121" s="26">
        <f t="shared" si="1"/>
        <v>3.7735849056603772E-2</v>
      </c>
      <c r="N121" s="18" t="s">
        <v>183</v>
      </c>
      <c r="O121" s="4">
        <v>0</v>
      </c>
      <c r="P121" s="26">
        <v>0</v>
      </c>
      <c r="Q121" s="26">
        <v>0</v>
      </c>
    </row>
    <row r="122" spans="1:17" x14ac:dyDescent="0.3">
      <c r="F122" s="18" t="s">
        <v>193</v>
      </c>
      <c r="G122" s="25">
        <f>SUM(G97:G121)</f>
        <v>53</v>
      </c>
      <c r="H122" s="26">
        <f t="shared" ref="H122:I122" si="2">SUM(H97:H121)</f>
        <v>3.3125</v>
      </c>
      <c r="I122" s="26">
        <f t="shared" si="2"/>
        <v>0.99999999999999989</v>
      </c>
      <c r="N122" s="18" t="s">
        <v>193</v>
      </c>
      <c r="O122" s="25">
        <v>53</v>
      </c>
      <c r="P122" s="26">
        <v>3.3125</v>
      </c>
      <c r="Q122" s="26">
        <v>0.99999999999999989</v>
      </c>
    </row>
  </sheetData>
  <sortState xmlns:xlrd2="http://schemas.microsoft.com/office/spreadsheetml/2017/richdata2" ref="N97:Q121">
    <sortCondition descending="1" ref="O97:O121"/>
  </sortState>
  <pageMargins left="0.7" right="0.7" top="0.75" bottom="0.75" header="0.3" footer="0.3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label</vt:lpstr>
      <vt:lpstr>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 Wu</dc:creator>
  <cp:lastModifiedBy>kai Wu</cp:lastModifiedBy>
  <dcterms:created xsi:type="dcterms:W3CDTF">2024-03-26T20:47:29Z</dcterms:created>
  <dcterms:modified xsi:type="dcterms:W3CDTF">2024-03-26T21:37:21Z</dcterms:modified>
</cp:coreProperties>
</file>